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amila\Desktop\"/>
    </mc:Choice>
  </mc:AlternateContent>
  <xr:revisionPtr revIDLastSave="0" documentId="8_{C20AA2AD-D473-4B7E-BEA4-4B2ABC89E3FA}" xr6:coauthVersionLast="44" xr6:coauthVersionMax="44" xr10:uidLastSave="{00000000-0000-0000-0000-000000000000}"/>
  <bookViews>
    <workbookView xWindow="-120" yWindow="-120" windowWidth="20730" windowHeight="11160" tabRatio="833" firstSheet="18" activeTab="18" xr2:uid="{00000000-000D-0000-FFFF-FFFF00000000}"/>
  </bookViews>
  <sheets>
    <sheet name="2006" sheetId="10" state="hidden" r:id="rId1"/>
    <sheet name="Oct 2007 " sheetId="30" state="hidden" r:id="rId2"/>
    <sheet name="Mayo 2011" sheetId="48" state="hidden" r:id="rId3"/>
    <sheet name="Enero 2013" sheetId="36" state="hidden" r:id="rId4"/>
    <sheet name="Marzo 2013" sheetId="37" state="hidden" r:id="rId5"/>
    <sheet name="Abril 2013" sheetId="47" state="hidden" r:id="rId6"/>
    <sheet name="Junio 2013" sheetId="38" state="hidden" r:id="rId7"/>
    <sheet name="Dic 2013" sheetId="13" state="hidden" r:id="rId8"/>
    <sheet name="DIC 2014" sheetId="14" state="hidden" r:id="rId9"/>
    <sheet name="Dic 2015" sheetId="15" state="hidden" r:id="rId10"/>
    <sheet name="Sep 2016" sheetId="41" state="hidden" r:id="rId11"/>
    <sheet name="Dic 2016" sheetId="27" state="hidden" r:id="rId12"/>
    <sheet name="Feb 2017" sheetId="26" state="hidden" r:id="rId13"/>
    <sheet name="Jun 2018" sheetId="49" state="hidden" r:id="rId14"/>
    <sheet name="Septiembre-19 Contabilidad" sheetId="58" state="hidden" r:id="rId15"/>
    <sheet name="Junio 2019" sheetId="51" state="hidden" r:id="rId16"/>
    <sheet name="Hoja2" sheetId="42" state="hidden" r:id="rId17"/>
    <sheet name="Septiembre-19" sheetId="55" state="hidden" r:id="rId18"/>
    <sheet name="Malla Estructura Corporativa" sheetId="60" r:id="rId19"/>
    <sheet name="Feb-19" sheetId="54" state="hidden" r:id="rId20"/>
    <sheet name="Hoja4" sheetId="56" state="hidden" r:id="rId21"/>
  </sheets>
  <definedNames>
    <definedName name="_xlnm.Print_Area" localSheetId="0">'2006'!$B$5:$AH$46</definedName>
    <definedName name="_xlnm.Print_Area" localSheetId="5">'Abril 2013'!$B$3:$AC$67</definedName>
    <definedName name="_xlnm.Print_Area" localSheetId="7">'Dic 2013'!$B$3:$AD$66</definedName>
    <definedName name="_xlnm.Print_Area" localSheetId="8">'DIC 2014'!$B$3:$AC$67</definedName>
    <definedName name="_xlnm.Print_Area" localSheetId="9">'Dic 2015'!$B$3:$AC$64</definedName>
    <definedName name="_xlnm.Print_Area" localSheetId="11">'Dic 2016'!$B$3:$U$78</definedName>
    <definedName name="_xlnm.Print_Area" localSheetId="3">'Enero 2013'!$B$3:$AD$64</definedName>
    <definedName name="_xlnm.Print_Area" localSheetId="12">'Feb 2017'!$B$3:$U$79</definedName>
    <definedName name="_xlnm.Print_Area" localSheetId="19">'Feb-19'!$A$1:$AU$22</definedName>
    <definedName name="_xlnm.Print_Area" localSheetId="16">Hoja2!$A$1:$L$11</definedName>
    <definedName name="_xlnm.Print_Area" localSheetId="13">'Jun 2018'!$B$3:$U$79</definedName>
    <definedName name="_xlnm.Print_Area" localSheetId="6">'Junio 2013'!$B$3:$AC$67</definedName>
    <definedName name="_xlnm.Print_Area" localSheetId="15">'Junio 2019'!$A$3:$U$64</definedName>
    <definedName name="_xlnm.Print_Area" localSheetId="4">'Marzo 2013'!$C$3:$AD$65</definedName>
    <definedName name="_xlnm.Print_Area" localSheetId="2">'Mayo 2011'!$B$3:$AE$66</definedName>
    <definedName name="_xlnm.Print_Area" localSheetId="1">'Oct 2007 '!$B$3:$AH$52</definedName>
    <definedName name="_xlnm.Print_Area" localSheetId="10">'Sep 2016'!$B$3:$V$76</definedName>
    <definedName name="_xlnm.Print_Area" localSheetId="17">'Septiembre-19'!$A$1:$AS$24</definedName>
    <definedName name="_xlnm.Print_Area" localSheetId="14">'Septiembre-19 Contabilidad'!$B$1:$AT$24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9" i="58" l="1"/>
  <c r="Y39" i="58"/>
  <c r="AO38" i="58"/>
  <c r="Z38" i="58"/>
  <c r="Y38" i="58"/>
  <c r="AO35" i="58"/>
  <c r="Z33" i="58"/>
  <c r="Y33" i="58"/>
  <c r="AT24" i="58"/>
  <c r="AS24" i="58"/>
  <c r="AM24" i="58"/>
  <c r="AN14" i="58" s="1"/>
  <c r="AK24" i="58"/>
  <c r="AL14" i="58" s="1"/>
  <c r="AJ24" i="58"/>
  <c r="AI24" i="58"/>
  <c r="AF24" i="58"/>
  <c r="AC24" i="58"/>
  <c r="AD17" i="58" s="1"/>
  <c r="U24" i="58"/>
  <c r="V13" i="58" s="1"/>
  <c r="S24" i="58"/>
  <c r="Q24" i="58"/>
  <c r="R11" i="58" s="1"/>
  <c r="R24" i="58" s="1"/>
  <c r="O24" i="58"/>
  <c r="P11" i="58" s="1"/>
  <c r="K24" i="58"/>
  <c r="AG23" i="58"/>
  <c r="M23" i="58"/>
  <c r="AA20" i="58"/>
  <c r="AA24" i="58" s="1"/>
  <c r="AB20" i="58" s="1"/>
  <c r="M20" i="58"/>
  <c r="M24" i="58" s="1"/>
  <c r="N11" i="58" s="1"/>
  <c r="C16" i="58"/>
  <c r="C24" i="58" s="1"/>
  <c r="AK14" i="58"/>
  <c r="G14" i="58"/>
  <c r="R13" i="58"/>
  <c r="AO11" i="58"/>
  <c r="AL11" i="58"/>
  <c r="AL24" i="58" s="1"/>
  <c r="T11" i="58"/>
  <c r="T24" i="58" s="1"/>
  <c r="I11" i="58"/>
  <c r="I24" i="58" s="1"/>
  <c r="J14" i="58" s="1"/>
  <c r="G11" i="58"/>
  <c r="E11" i="58"/>
  <c r="AQ10" i="58"/>
  <c r="AO10" i="58"/>
  <c r="AO24" i="58" s="1"/>
  <c r="AP23" i="58" s="1"/>
  <c r="AG10" i="58"/>
  <c r="L10" i="58"/>
  <c r="L24" i="58" s="1"/>
  <c r="N24" i="58" l="1"/>
  <c r="G24" i="58"/>
  <c r="AD10" i="58"/>
  <c r="AD24" i="58" s="1"/>
  <c r="AR10" i="58"/>
  <c r="AR24" i="58" s="1"/>
  <c r="E24" i="58"/>
  <c r="F10" i="58" s="1"/>
  <c r="AG24" i="58"/>
  <c r="AH10" i="58" s="1"/>
  <c r="AN11" i="58"/>
  <c r="N23" i="58"/>
  <c r="AQ24" i="58"/>
  <c r="AR11" i="58" s="1"/>
  <c r="AN10" i="58"/>
  <c r="N20" i="58"/>
  <c r="H11" i="58"/>
  <c r="H23" i="58"/>
  <c r="AP11" i="58"/>
  <c r="D14" i="58"/>
  <c r="D20" i="58"/>
  <c r="D10" i="58"/>
  <c r="D16" i="58"/>
  <c r="J11" i="58"/>
  <c r="J24" i="58" s="1"/>
  <c r="AP10" i="58"/>
  <c r="H14" i="58"/>
  <c r="P13" i="58"/>
  <c r="P20" i="58"/>
  <c r="V11" i="58"/>
  <c r="V24" i="58" s="1"/>
  <c r="AB11" i="58"/>
  <c r="AB24" i="58" s="1"/>
  <c r="AH24" i="58" l="1"/>
  <c r="P24" i="58"/>
  <c r="F11" i="58"/>
  <c r="F24" i="58" s="1"/>
  <c r="AH23" i="58"/>
  <c r="AN24" i="58"/>
  <c r="D24" i="58"/>
  <c r="AP24" i="58"/>
  <c r="H24" i="58"/>
  <c r="AM11" i="55" l="1"/>
  <c r="AM10" i="55"/>
  <c r="B16" i="55"/>
  <c r="AN33" i="55" l="1"/>
  <c r="AP26" i="54"/>
  <c r="AP27" i="54" s="1"/>
  <c r="AN10" i="55" l="1"/>
  <c r="AN30" i="55"/>
  <c r="X34" i="55"/>
  <c r="X33" i="55"/>
  <c r="Y28" i="55"/>
  <c r="X28" i="55"/>
  <c r="AS24" i="55"/>
  <c r="AR24" i="55"/>
  <c r="AL24" i="55"/>
  <c r="AM14" i="55" s="1"/>
  <c r="AM24" i="55" s="1"/>
  <c r="AI24" i="55"/>
  <c r="AH24" i="55"/>
  <c r="AE24" i="55"/>
  <c r="AB24" i="55"/>
  <c r="AC17" i="55" s="1"/>
  <c r="T24" i="55"/>
  <c r="U13" i="55" s="1"/>
  <c r="R24" i="55"/>
  <c r="P24" i="55"/>
  <c r="Q13" i="55" s="1"/>
  <c r="N24" i="55"/>
  <c r="O20" i="55" s="1"/>
  <c r="J24" i="55"/>
  <c r="AF23" i="55"/>
  <c r="L23" i="55"/>
  <c r="Z20" i="55"/>
  <c r="Z24" i="55" s="1"/>
  <c r="AA11" i="55" s="1"/>
  <c r="L20" i="55"/>
  <c r="B24" i="55"/>
  <c r="C14" i="55" s="1"/>
  <c r="AJ14" i="55"/>
  <c r="F14" i="55"/>
  <c r="O13" i="55"/>
  <c r="AN11" i="55"/>
  <c r="U11" i="55"/>
  <c r="S11" i="55"/>
  <c r="S24" i="55" s="1"/>
  <c r="H11" i="55"/>
  <c r="F11" i="55"/>
  <c r="D11" i="55"/>
  <c r="AP10" i="55"/>
  <c r="AP24" i="55" s="1"/>
  <c r="AQ11" i="55" s="1"/>
  <c r="AF10" i="55"/>
  <c r="AC10" i="55"/>
  <c r="AC24" i="55" s="1"/>
  <c r="K10" i="55"/>
  <c r="K24" i="55" s="1"/>
  <c r="X32" i="54"/>
  <c r="X31" i="54"/>
  <c r="Y26" i="54"/>
  <c r="X26" i="54"/>
  <c r="AU22" i="54"/>
  <c r="AT22" i="54"/>
  <c r="AN22" i="54"/>
  <c r="AO12" i="54" s="1"/>
  <c r="AO22" i="54" s="1"/>
  <c r="AL22" i="54"/>
  <c r="AM9" i="54" s="1"/>
  <c r="AK22" i="54"/>
  <c r="AJ22" i="54"/>
  <c r="AH22" i="54"/>
  <c r="AE22" i="54"/>
  <c r="AB22" i="54"/>
  <c r="AC15" i="54" s="1"/>
  <c r="AC22" i="54" s="1"/>
  <c r="T22" i="54"/>
  <c r="R22" i="54"/>
  <c r="P22" i="54"/>
  <c r="Q11" i="54" s="1"/>
  <c r="N22" i="54"/>
  <c r="J22" i="54"/>
  <c r="K8" i="54" s="1"/>
  <c r="K22" i="54" s="1"/>
  <c r="AP21" i="54"/>
  <c r="AI21" i="54"/>
  <c r="AF21" i="54"/>
  <c r="L21" i="54"/>
  <c r="Z18" i="54"/>
  <c r="Z22" i="54" s="1"/>
  <c r="O18" i="54"/>
  <c r="L18" i="54"/>
  <c r="B14" i="54"/>
  <c r="B22" i="54" s="1"/>
  <c r="AL12" i="54"/>
  <c r="AM12" i="54" s="1"/>
  <c r="V12" i="54"/>
  <c r="F12" i="54"/>
  <c r="U11" i="54"/>
  <c r="O11" i="54"/>
  <c r="AP9" i="54"/>
  <c r="X9" i="54"/>
  <c r="V9" i="54"/>
  <c r="V22" i="54" s="1"/>
  <c r="U9" i="54"/>
  <c r="U22" i="54" s="1"/>
  <c r="S9" i="54"/>
  <c r="S22" i="54" s="1"/>
  <c r="O9" i="54"/>
  <c r="O22" i="54" s="1"/>
  <c r="H9" i="54"/>
  <c r="H22" i="54" s="1"/>
  <c r="F9" i="54"/>
  <c r="D9" i="54"/>
  <c r="D22" i="54" s="1"/>
  <c r="AR8" i="54"/>
  <c r="AR22" i="54" s="1"/>
  <c r="AS9" i="54" s="1"/>
  <c r="AP8" i="54"/>
  <c r="AI8" i="54"/>
  <c r="AI22" i="54" s="1"/>
  <c r="AF8" i="54"/>
  <c r="AC8" i="54"/>
  <c r="X8" i="54"/>
  <c r="X22" i="54" s="1"/>
  <c r="Y8" i="54" s="1"/>
  <c r="AS8" i="54" l="1"/>
  <c r="AS22" i="54" s="1"/>
  <c r="AM22" i="54"/>
  <c r="Q9" i="54"/>
  <c r="Q22" i="54" s="1"/>
  <c r="Y9" i="54"/>
  <c r="Y32" i="54" s="1"/>
  <c r="L22" i="54"/>
  <c r="M9" i="54" s="1"/>
  <c r="Q11" i="55"/>
  <c r="G12" i="54"/>
  <c r="F22" i="54"/>
  <c r="C20" i="55"/>
  <c r="C10" i="55"/>
  <c r="L24" i="55"/>
  <c r="AF24" i="55"/>
  <c r="AG10" i="55" s="1"/>
  <c r="F24" i="55"/>
  <c r="G23" i="55" s="1"/>
  <c r="C16" i="55"/>
  <c r="U24" i="55"/>
  <c r="Q24" i="55"/>
  <c r="G14" i="55"/>
  <c r="D24" i="55"/>
  <c r="E10" i="55" s="1"/>
  <c r="H24" i="55"/>
  <c r="I14" i="55" s="1"/>
  <c r="Y34" i="55"/>
  <c r="AQ10" i="55"/>
  <c r="AQ24" i="55" s="1"/>
  <c r="G11" i="55"/>
  <c r="O11" i="55"/>
  <c r="O24" i="55" s="1"/>
  <c r="AA20" i="55"/>
  <c r="AA24" i="55" s="1"/>
  <c r="AJ24" i="55"/>
  <c r="AK11" i="55" s="1"/>
  <c r="AN24" i="55"/>
  <c r="AO11" i="55" s="1"/>
  <c r="I12" i="54"/>
  <c r="I9" i="54"/>
  <c r="I22" i="54" s="1"/>
  <c r="C18" i="54"/>
  <c r="C8" i="54"/>
  <c r="AA18" i="54"/>
  <c r="AA9" i="54"/>
  <c r="AA22" i="54" s="1"/>
  <c r="W8" i="54"/>
  <c r="W12" i="54"/>
  <c r="E9" i="54"/>
  <c r="E22" i="54" s="1"/>
  <c r="E8" i="54"/>
  <c r="Y31" i="54"/>
  <c r="Y22" i="54"/>
  <c r="G21" i="54"/>
  <c r="G9" i="54"/>
  <c r="AP22" i="54"/>
  <c r="AQ9" i="54" s="1"/>
  <c r="W9" i="54"/>
  <c r="C14" i="54"/>
  <c r="M18" i="54"/>
  <c r="AF22" i="54"/>
  <c r="AG8" i="54" s="1"/>
  <c r="C24" i="55" l="1"/>
  <c r="AG21" i="54"/>
  <c r="W22" i="54"/>
  <c r="G22" i="54"/>
  <c r="M21" i="54"/>
  <c r="M22" i="54" s="1"/>
  <c r="AG24" i="55"/>
  <c r="AG23" i="55"/>
  <c r="M11" i="55"/>
  <c r="M20" i="55"/>
  <c r="G24" i="55"/>
  <c r="M23" i="55"/>
  <c r="I11" i="55"/>
  <c r="I24" i="55" s="1"/>
  <c r="AK24" i="55"/>
  <c r="AO10" i="55"/>
  <c r="E11" i="55"/>
  <c r="E24" i="55" s="1"/>
  <c r="AO23" i="55"/>
  <c r="Y33" i="55"/>
  <c r="AK14" i="55"/>
  <c r="AG22" i="54"/>
  <c r="C22" i="54"/>
  <c r="AQ8" i="54"/>
  <c r="AQ21" i="54"/>
  <c r="AQ22" i="54" l="1"/>
  <c r="M24" i="55"/>
  <c r="AO24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Barrientos Santana, Enzo Leonarlo</author>
    <author>jpardo</author>
    <author>Jorge Pardo Beyer</author>
  </authors>
  <commentList>
    <comment ref="W8" authorId="0" shapeId="0" xr:uid="{CC77F907-62C4-4770-87BA-85F18722C122}">
      <text>
        <r>
          <rPr>
            <b/>
            <sz val="9"/>
            <color indexed="81"/>
            <rFont val="Tahoma"/>
            <family val="2"/>
          </rPr>
          <t>Barrientos Santana, Enzo Leonardo:</t>
        </r>
        <r>
          <rPr>
            <sz val="9"/>
            <color indexed="81"/>
            <rFont val="Tahoma"/>
            <family val="2"/>
          </rPr>
          <t xml:space="preserve">
Fusionada al 30.08.2019</t>
        </r>
      </text>
    </comment>
    <comment ref="Y8" authorId="0" shapeId="0" xr:uid="{79E95955-DE71-4A52-B9D3-1D685E4A8CCD}">
      <text>
        <r>
          <rPr>
            <b/>
            <sz val="9"/>
            <color indexed="81"/>
            <rFont val="Tahoma"/>
            <family val="2"/>
          </rPr>
          <t>Barrientos Santana, Enzo Leonardo:</t>
        </r>
        <r>
          <rPr>
            <sz val="9"/>
            <color indexed="81"/>
            <rFont val="Tahoma"/>
            <family val="2"/>
          </rPr>
          <t xml:space="preserve">
Fusionada al 30.08.2019</t>
        </r>
      </text>
    </comment>
    <comment ref="AG23" authorId="1" shapeId="0" xr:uid="{3A5F1016-E1F8-46AF-805A-4575AFDA00CE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Yaacob Bermann 36,644 acc. 
Titulos ( 152,678 (6) 10,179( 10))
Pelon de la Bajura 204,819</t>
        </r>
      </text>
    </comment>
    <comment ref="AJ23" authorId="1" shapeId="0" xr:uid="{7075E66A-B949-4903-A05F-2771E05E1B9C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Alvaro Varela</t>
        </r>
      </text>
    </comment>
    <comment ref="AP23" authorId="2" shapeId="0" xr:uid="{D4599E3F-231F-4E71-802D-97123984CF3E}">
      <text>
        <r>
          <rPr>
            <b/>
            <sz val="9"/>
            <color rgb="FF000000"/>
            <rFont val="Tahoma"/>
            <family val="2"/>
          </rPr>
          <t>Jorge Pardo Beyer:</t>
        </r>
        <r>
          <rPr>
            <sz val="9"/>
            <color rgb="FF000000"/>
            <rFont val="Tahoma"/>
            <family val="2"/>
          </rPr>
          <t xml:space="preserve">
Benchmark Chile
 SpA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Barrientos Santana, Enzo Leonarlo</author>
    <author>jpardo</author>
    <author>Jorge Pardo Beyer</author>
  </authors>
  <commentList>
    <comment ref="V8" authorId="0" shapeId="0" xr:uid="{D1D1650A-18C8-450D-9710-3045DC290192}">
      <text>
        <r>
          <rPr>
            <b/>
            <sz val="9"/>
            <color indexed="81"/>
            <rFont val="Tahoma"/>
            <family val="2"/>
          </rPr>
          <t>Barrientos Santana, Enzo Leonardo:</t>
        </r>
        <r>
          <rPr>
            <sz val="9"/>
            <color indexed="81"/>
            <rFont val="Tahoma"/>
            <family val="2"/>
          </rPr>
          <t xml:space="preserve">
Fusionada al 30.08.2019</t>
        </r>
      </text>
    </comment>
    <comment ref="X8" authorId="0" shapeId="0" xr:uid="{7929C0B4-049C-434D-B5C3-B360929F43E9}">
      <text>
        <r>
          <rPr>
            <b/>
            <sz val="9"/>
            <color indexed="81"/>
            <rFont val="Tahoma"/>
            <family val="2"/>
          </rPr>
          <t>Barrientos Santana, Enzo Leonardo:</t>
        </r>
        <r>
          <rPr>
            <sz val="9"/>
            <color indexed="81"/>
            <rFont val="Tahoma"/>
            <family val="2"/>
          </rPr>
          <t xml:space="preserve">
Fusionada al 30.08.2019</t>
        </r>
      </text>
    </comment>
    <comment ref="AF23" authorId="1" shapeId="0" xr:uid="{00000000-0006-0000-1000-000001000000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Yaacob Bermann 36,644 acc. 
Titulos ( 152,678 (6) 10,179( 10))
Pelon de la Bajura 204,819</t>
        </r>
      </text>
    </comment>
    <comment ref="AI23" authorId="1" shapeId="0" xr:uid="{00000000-0006-0000-1000-000002000000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Alvaro Varela</t>
        </r>
      </text>
    </comment>
    <comment ref="AO23" authorId="2" shapeId="0" xr:uid="{00000000-0006-0000-1000-000003000000}">
      <text>
        <r>
          <rPr>
            <b/>
            <sz val="9"/>
            <color rgb="FF000000"/>
            <rFont val="Tahoma"/>
            <family val="2"/>
          </rPr>
          <t>Jorge Pardo Beyer:</t>
        </r>
        <r>
          <rPr>
            <sz val="9"/>
            <color rgb="FF000000"/>
            <rFont val="Tahoma"/>
            <family val="2"/>
          </rPr>
          <t xml:space="preserve">
Benchmark Chile
 SpA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jpardo</author>
    <author>Jorge Pardo Beyer</author>
  </authors>
  <commentList>
    <comment ref="AF21" authorId="0" shapeId="0" xr:uid="{00000000-0006-0000-1100-000001000000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Yaacob Bermann 36,644 acc. 
Titulos ( 152,678 (6) 10,179( 10))
Pelon de la Bajura 204,819</t>
        </r>
      </text>
    </comment>
    <comment ref="AH21" authorId="0" shapeId="0" xr:uid="{00000000-0006-0000-1100-000002000000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PROVIMI</t>
        </r>
      </text>
    </comment>
    <comment ref="AK21" authorId="0" shapeId="0" xr:uid="{00000000-0006-0000-1100-000003000000}">
      <text>
        <r>
          <rPr>
            <b/>
            <sz val="8"/>
            <color rgb="FF000000"/>
            <rFont val="Tahoma"/>
            <family val="2"/>
          </rPr>
          <t>jpardo:</t>
        </r>
        <r>
          <rPr>
            <sz val="8"/>
            <color rgb="FF000000"/>
            <rFont val="Tahoma"/>
            <family val="2"/>
          </rPr>
          <t xml:space="preserve">
Alvaro Varela</t>
        </r>
      </text>
    </comment>
    <comment ref="AQ21" authorId="1" shapeId="0" xr:uid="{00000000-0006-0000-1100-000004000000}">
      <text>
        <r>
          <rPr>
            <b/>
            <sz val="9"/>
            <color rgb="FF000000"/>
            <rFont val="Tahoma"/>
            <family val="2"/>
          </rPr>
          <t>Jorge Pardo Beyer:</t>
        </r>
        <r>
          <rPr>
            <sz val="9"/>
            <color rgb="FF000000"/>
            <rFont val="Tahoma"/>
            <family val="2"/>
          </rPr>
          <t xml:space="preserve">
Benchmark Chile
 SpA</t>
        </r>
      </text>
    </comment>
  </commentList>
</comments>
</file>

<file path=xl/sharedStrings.xml><?xml version="1.0" encoding="utf-8"?>
<sst xmlns="http://schemas.openxmlformats.org/spreadsheetml/2006/main" count="589" uniqueCount="135">
  <si>
    <t xml:space="preserve"> </t>
  </si>
  <si>
    <t>Estructura Corporativa Empresas AquaChile Diciembre-2006</t>
  </si>
  <si>
    <t>Estructura Corporativa Empresas AquaChile Octubre 2007</t>
  </si>
  <si>
    <t>Observaciones:</t>
  </si>
  <si>
    <t>Aquacorporation Internacional S.A.</t>
  </si>
  <si>
    <t>Terrapez S.A.</t>
  </si>
  <si>
    <t>RFA Inc</t>
  </si>
  <si>
    <t>Acuicultura del pacífico S.A.</t>
  </si>
  <si>
    <t>Admistradora de Acuicultura S.A.</t>
  </si>
  <si>
    <t>Acuatecnología S.A.</t>
  </si>
  <si>
    <t>Acuapanamá S.A.</t>
  </si>
  <si>
    <t>Biomar aquacorporation Products</t>
  </si>
  <si>
    <t>AquaSea Costa Rica S.A.</t>
  </si>
  <si>
    <t>Sociedades</t>
  </si>
  <si>
    <t>venta</t>
  </si>
  <si>
    <t>(4):Aquachile Europa es Disuelta en Dic-2008</t>
  </si>
  <si>
    <t>(5): Se Constituye Administradora de Acuicultura S.A. Abril 2008</t>
  </si>
  <si>
    <t>(8): Se Constituye Aquacorporacion Products Marzo 20017</t>
  </si>
  <si>
    <t>(6): Constitucion Grupo Inversiones Antarfish Ltda. Dic-2010</t>
  </si>
  <si>
    <t>(7): Constitucion Grupo de Inversiones Salmones Australes Ltda en Dic-2010</t>
  </si>
  <si>
    <t>(1): Los Glaciares S.A., vendida en Nov-2007</t>
  </si>
  <si>
    <t>(2): Bowrain Corp S.A., disuelta Dic-2007</t>
  </si>
  <si>
    <t>(3): Inversiones Allipen S.A., Absorbida Por Procesadora Huñocoihue en Dic-2007</t>
  </si>
  <si>
    <t>Estructura Corporativa Empresas AquaChile Enero 2013</t>
  </si>
  <si>
    <t>Estructura Corporativa Empresas AquaChile Marzo 2013</t>
  </si>
  <si>
    <t>Estructura Corporativa Empresas AquaChile Junio 2013</t>
  </si>
  <si>
    <t>Estructura Corporativa Empresas AquaChile Diciembre 2013</t>
  </si>
  <si>
    <t>Estructura Corporativa Empresas AquaChile Diciembre 2014</t>
  </si>
  <si>
    <t>Estructura Corporativa Empresas AquaChile Diciembre 2015</t>
  </si>
  <si>
    <t>Estructura Corporativa Empresas AquaChile Septiembre 2016</t>
  </si>
  <si>
    <t>Estructura Corporativa Empresas AquaChile Diciembre 2016</t>
  </si>
  <si>
    <t>Estructura Corporativa Empresas AquaChile Febrero 2017</t>
  </si>
  <si>
    <t>(1): Constitucion de Aquainnovo S.A. Enero 2007</t>
  </si>
  <si>
    <t>(2): Los Glaciares S.A., vendida en Nov-2007</t>
  </si>
  <si>
    <t>(9): Constitucion de Aquainnovo S.A. Enero 2007</t>
  </si>
  <si>
    <t>Estructura Corporativa Empresas AquaChile Abril 2013</t>
  </si>
  <si>
    <t>Estructura Corporativa Empresas AquaChile Mayo 2011</t>
  </si>
  <si>
    <t>(11): Entre Rios S.A., Absorvida por Aquachile S.A. Diciembre 2012</t>
  </si>
  <si>
    <t>(16): Constitucion de Laboratorio Antares S.A. Abril-2013</t>
  </si>
  <si>
    <t>(10): Palacios II Ltda. , Absorvida por Aquachile S.A Diciembre 2012</t>
  </si>
  <si>
    <t>(4): Bowrain Corp S.A., disuelta Dic-2007</t>
  </si>
  <si>
    <t>(6): Aquachile Europa es Disuelta en Diciembre 2008</t>
  </si>
  <si>
    <t>(9): Se Incorpora Acuapanama S.A., Diciembre 2009</t>
  </si>
  <si>
    <t>(7): Se Incorpora Administradora de Acuicultura S.A., Diciembre 2008</t>
  </si>
  <si>
    <t>(8): Se Incorpora Acuatecnología S.A., Diciembre 2008</t>
  </si>
  <si>
    <t>(1): Constitución de Aquainnovo S.A. Enero 2007</t>
  </si>
  <si>
    <t>(16): Constitucion de Laboratorio Antares S.A. Abril 2013</t>
  </si>
  <si>
    <t>(17): Ingreso por participacion en Fiordo Austral S.A. Junio 2013</t>
  </si>
  <si>
    <t>(3): Inversiones Allipen S.A., Absorbida Por Procesadora Huñocoihue en Diciembre 2007</t>
  </si>
  <si>
    <t>(2): Los Glaciares S.A., vendida en Noviembre 2007</t>
  </si>
  <si>
    <t>(4): Bowrain Corp S.A., disuelta Diciembre2007</t>
  </si>
  <si>
    <t>(18):Salmones Chiloé S.A., Diluida po el metodo de absorcion Diciembre 2014</t>
  </si>
  <si>
    <t>(19): Fiordo Austral S.A. es vendida en Septiembre de 2016</t>
  </si>
  <si>
    <t>(20): Se Constituye Centro de Innovacion Aquainnovo-Biomar S.A. Noviembre 2016</t>
  </si>
  <si>
    <t>(18):Salmones Chiloé S.A., Diluida po el metodo de absorción Diciembre 2014</t>
  </si>
  <si>
    <t>(17): Ingreso por participación en Fiordo Austral S.A. Junio 2013</t>
  </si>
  <si>
    <t>(13): Palacios II Ltda , Absorbida por Aquachile S.A Diciembre 2012</t>
  </si>
  <si>
    <t>(14): Entre Rios S.A., Absorbida por Aquachile S.A. Diciembre 2012</t>
  </si>
  <si>
    <t>(15): Antares  S.A., Absorbida por Aqachile S.A. Abril 2013</t>
  </si>
  <si>
    <t>(21): Se Realiza la Venta de Aqua Panamá en Diciembre de 2016</t>
  </si>
  <si>
    <t>(22): Se Realiza compra del 100% de la propiedad de Salmones Chaicas S.A., Febrero 2017</t>
  </si>
  <si>
    <t>(10): Constitucion Inversiones Antarfish Ltda. Dic-2010</t>
  </si>
  <si>
    <t>(11): Constitución Inversiones Salmones Australes Ltda en Dic-2010</t>
  </si>
  <si>
    <t>(12): Se Incorpora Biomar Aquacorporation Productos S.A., Marzo 2011</t>
  </si>
  <si>
    <t>(24): Compra Pesquera Eden Spa y Ss Acuicultura Acuimag S.A. Agosto 2018</t>
  </si>
  <si>
    <t>Estructura Corporativa Empresas AquaChile Junio 2018</t>
  </si>
  <si>
    <t>(23): Ingreso Nuevos Accionistas y Cambio de Nombre de Salmones Chaicas  Benchmark Genetics Chile S.A. Junio-2018</t>
  </si>
  <si>
    <t>Estructura Corporativa Empresas AquaChile Diciembre 2018</t>
  </si>
  <si>
    <t>(20): Se Constituye Centro de Innovacion Aquainnovo-Biomar S.A. Noviembre 2016 (Aumento de capital pagado por Biomar MUSD 3.350)</t>
  </si>
  <si>
    <t>(25): Aumento de capital de Acuimag S.A., Empresas AquaChile S.A. aporta 100 % de las acciones de Pesquera Eden SpA MUSD 11.675</t>
  </si>
  <si>
    <t>(26): Empresas AquaChile S.A. vende su participación en Inversiones Antarfish Ltda. a Antarfish S.A. absorbiendo esta última a Inv.. Antarfish Ltda. ( MUSD 20)</t>
  </si>
  <si>
    <t>(23): Ingreso Nuevos Accionistas y Cambio de Nombre de Salmones Chaicas  Benchmark Genetics Chile S.A. Junio-2018 ( Venta de acciones a Benchmark Chile SpA MUSD 16.250)Aumento de capital de MUSD 10.852</t>
  </si>
  <si>
    <t>GRUPO EMPRESAS AQUACHILE S.A.</t>
  </si>
  <si>
    <t>AquaChile SA</t>
  </si>
  <si>
    <t>Laboratorio Antares S.A.</t>
  </si>
  <si>
    <t>Centro de Inn. Aquainnovo-Biomar S.A.</t>
  </si>
  <si>
    <t>Aquainovo S.A.</t>
  </si>
  <si>
    <t>AquaChile Inc.</t>
  </si>
  <si>
    <t>Aguas Claras S.A.</t>
  </si>
  <si>
    <t>Ss.Aguas Claras S.A.</t>
  </si>
  <si>
    <t>Proc.  Aguas Claras Ltda.</t>
  </si>
  <si>
    <t>Antarfood S.A.</t>
  </si>
  <si>
    <t>Salmones Australes S.A.</t>
  </si>
  <si>
    <t>Salmones Cailín S.A.</t>
  </si>
  <si>
    <t>Salmones Maullín S.A.</t>
  </si>
  <si>
    <t>Salmones Maullín Ltda.</t>
  </si>
  <si>
    <t>Cult. Acuic. El Volcan Ltda.</t>
  </si>
  <si>
    <t xml:space="preserve">Grupo ACI </t>
  </si>
  <si>
    <t>Alitec Pargua S.A.</t>
  </si>
  <si>
    <t>Inv.S.Australes Ltda.</t>
  </si>
  <si>
    <t>Pisc.. Aquasan S.A.</t>
  </si>
  <si>
    <t>Proc.Hueñocoihue SpA</t>
  </si>
  <si>
    <t>Benchmark Genetics Chile S.A.</t>
  </si>
  <si>
    <t>Ss.de Acuicultura Acuimag S.A.</t>
  </si>
  <si>
    <t>Pesquera Eden SpA</t>
  </si>
  <si>
    <t>EMPRESAS</t>
  </si>
  <si>
    <t>n° acciones</t>
  </si>
  <si>
    <t>%</t>
  </si>
  <si>
    <t>US$</t>
  </si>
  <si>
    <t>AQUACHILE SA</t>
  </si>
  <si>
    <t>AQUACHILE INC</t>
  </si>
  <si>
    <t>AGUAS CLARAS SA</t>
  </si>
  <si>
    <t>ANTARFOOD SA</t>
  </si>
  <si>
    <t>INVERSIONES SANTA CECILIA LTDA.</t>
  </si>
  <si>
    <t>SALMONES MAULLIN S.A.</t>
  </si>
  <si>
    <t>SALMONES MAULLIN LTDA.</t>
  </si>
  <si>
    <t>INVERSIONES ANTARFISH LTDA.</t>
  </si>
  <si>
    <t>INVERSIONES SALMONES AUSTRALES LTDA</t>
  </si>
  <si>
    <t>OTROS</t>
  </si>
  <si>
    <t>TOTAL</t>
  </si>
  <si>
    <t>SS. DE ACUICULTURA ACUIMAG S.A.</t>
  </si>
  <si>
    <t>Antarfish SpA</t>
  </si>
  <si>
    <t>ANTARFISH SpA</t>
  </si>
  <si>
    <t>EMPRESAS AQUACHILE S.A.</t>
  </si>
  <si>
    <t>ESTRUCTURA SOCIETARIA A FEBRERO DE 2019</t>
  </si>
  <si>
    <t>PESQUERA LOS FIORDOS LTDA.</t>
  </si>
  <si>
    <t>VT US$</t>
  </si>
  <si>
    <t>VF US$</t>
  </si>
  <si>
    <t>Distribuir dividendo por US$ 591.000</t>
  </si>
  <si>
    <t>AQSA</t>
  </si>
  <si>
    <t>EASA</t>
  </si>
  <si>
    <t>Cap. Social US$</t>
  </si>
  <si>
    <t>Antarfish</t>
  </si>
  <si>
    <t xml:space="preserve">Ojo se deben distribuir dividendos antes de la fusión </t>
  </si>
  <si>
    <t>El aumento de capital se hace con el valor financiero de la inversión?</t>
  </si>
  <si>
    <t xml:space="preserve">Fusionar en septiembre - octubre meses de inactividad de la planta </t>
  </si>
  <si>
    <t>Dividendo</t>
  </si>
  <si>
    <t>Venta de Alitec: 07-06-2019</t>
  </si>
  <si>
    <t xml:space="preserve">tres millones cuatrocientas cuarenta mil trescientas treinta y cuatro </t>
  </si>
  <si>
    <t>(27): El 7 de junio de 2019 Empresas AquaChile S.A. compra 49% de inversión BMK, equivalente a 3440334 acc. USD 16.250.000</t>
  </si>
  <si>
    <t>(28): El 7 de junio de 2019 Empresas AquaChile S.A. vende su participación 50%  de inversión en Alitec Pargua. USD 17.000.000</t>
  </si>
  <si>
    <t>ESTRUCTURA SOCIETARIA A JUNIO DE 2019</t>
  </si>
  <si>
    <t>n° acc.</t>
  </si>
  <si>
    <t>INVERSORA</t>
  </si>
  <si>
    <t>RECEPTORA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</si>
</sst>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00000%"/>
    <numFmt numFmtId="166" formatCode="0.00000%"/>
    <numFmt numFmtId="167" formatCode="0.0000%"/>
    <numFmt numFmtId="168" formatCode="_(* #,##0.00_);_(* \(#,##0.00\);_(* &quot;-&quot;??_);_(@_)"/>
    <numFmt numFmtId="169" formatCode="0.00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7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" fillId="0" borderId="0" xfId="1" applyFill="1" applyBorder="1"/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165" fontId="6" fillId="0" borderId="0" xfId="2" applyNumberFormat="1" applyFont="1" applyFill="1" applyBorder="1"/>
    <xf numFmtId="166" fontId="6" fillId="0" borderId="0" xfId="2" applyNumberFormat="1" applyFont="1" applyFill="1" applyBorder="1"/>
    <xf numFmtId="0" fontId="3" fillId="0" borderId="0" xfId="1" applyFont="1" applyFill="1" applyBorder="1" applyAlignment="1">
      <alignment horizontal="center"/>
    </xf>
    <xf numFmtId="10" fontId="1" fillId="0" borderId="0" xfId="1" applyNumberForma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67" fontId="0" fillId="0" borderId="0" xfId="2" applyNumberFormat="1" applyFont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left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quotePrefix="1" applyFill="1" applyAlignment="1">
      <alignment horizontal="center"/>
    </xf>
    <xf numFmtId="165" fontId="0" fillId="2" borderId="0" xfId="2" applyNumberFormat="1" applyFont="1" applyFill="1"/>
    <xf numFmtId="166" fontId="0" fillId="2" borderId="0" xfId="2" applyNumberFormat="1" applyFont="1" applyFill="1"/>
    <xf numFmtId="10" fontId="1" fillId="2" borderId="0" xfId="1" applyNumberFormat="1" applyFill="1" applyAlignment="1">
      <alignment horizontal="right"/>
    </xf>
    <xf numFmtId="0" fontId="4" fillId="2" borderId="0" xfId="1" applyFont="1" applyFill="1" applyAlignment="1">
      <alignment horizontal="left"/>
    </xf>
    <xf numFmtId="0" fontId="1" fillId="0" borderId="0" xfId="1"/>
    <xf numFmtId="0" fontId="1" fillId="2" borderId="0" xfId="1" quotePrefix="1" applyFont="1" applyFill="1" applyAlignment="1">
      <alignment horizontal="left"/>
    </xf>
    <xf numFmtId="0" fontId="1" fillId="2" borderId="0" xfId="1" applyFont="1" applyFill="1" applyAlignment="1">
      <alignment horizontal="left"/>
    </xf>
    <xf numFmtId="167" fontId="0" fillId="2" borderId="0" xfId="2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8" fillId="2" borderId="0" xfId="3" applyFont="1" applyFill="1"/>
    <xf numFmtId="0" fontId="9" fillId="0" borderId="0" xfId="4"/>
    <xf numFmtId="0" fontId="10" fillId="2" borderId="0" xfId="3" applyFont="1" applyFill="1" applyAlignment="1">
      <alignment horizontal="centerContinuous" vertical="justify"/>
    </xf>
    <xf numFmtId="0" fontId="5" fillId="2" borderId="0" xfId="3" applyFont="1" applyFill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8" fillId="2" borderId="0" xfId="3" quotePrefix="1" applyFont="1" applyFill="1" applyBorder="1" applyAlignment="1">
      <alignment horizontal="center"/>
    </xf>
    <xf numFmtId="0" fontId="8" fillId="2" borderId="0" xfId="3" applyFont="1" applyFill="1" applyBorder="1"/>
    <xf numFmtId="0" fontId="9" fillId="0" borderId="0" xfId="4" applyBorder="1"/>
    <xf numFmtId="10" fontId="8" fillId="2" borderId="0" xfId="3" applyNumberFormat="1" applyFont="1" applyFill="1"/>
    <xf numFmtId="166" fontId="8" fillId="2" borderId="0" xfId="3" applyNumberFormat="1" applyFont="1" applyFill="1" applyAlignment="1">
      <alignment horizontal="center"/>
    </xf>
    <xf numFmtId="10" fontId="8" fillId="2" borderId="0" xfId="3" applyNumberFormat="1" applyFont="1" applyFill="1" applyAlignment="1">
      <alignment horizontal="right"/>
    </xf>
    <xf numFmtId="10" fontId="8" fillId="2" borderId="0" xfId="3" applyNumberFormat="1" applyFont="1" applyFill="1" applyAlignment="1">
      <alignment horizontal="center"/>
    </xf>
    <xf numFmtId="167" fontId="8" fillId="2" borderId="0" xfId="3" applyNumberFormat="1" applyFont="1" applyFill="1" applyAlignment="1">
      <alignment horizontal="center"/>
    </xf>
    <xf numFmtId="9" fontId="8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left"/>
    </xf>
    <xf numFmtId="0" fontId="8" fillId="0" borderId="0" xfId="3" applyFont="1"/>
    <xf numFmtId="0" fontId="8" fillId="2" borderId="0" xfId="3" quotePrefix="1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8" fillId="2" borderId="0" xfId="3" applyFont="1" applyFill="1" applyAlignment="1">
      <alignment horizontal="left"/>
    </xf>
    <xf numFmtId="167" fontId="8" fillId="2" borderId="0" xfId="5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10" fontId="1" fillId="2" borderId="0" xfId="9" applyNumberFormat="1" applyFont="1" applyFill="1" applyAlignment="1">
      <alignment horizontal="center"/>
    </xf>
    <xf numFmtId="10" fontId="1" fillId="2" borderId="0" xfId="3" applyNumberFormat="1" applyFont="1" applyFill="1" applyAlignment="1">
      <alignment horizontal="center"/>
    </xf>
    <xf numFmtId="0" fontId="1" fillId="2" borderId="0" xfId="3" quotePrefix="1" applyFont="1" applyFill="1" applyAlignment="1">
      <alignment horizontal="left"/>
    </xf>
    <xf numFmtId="0" fontId="1" fillId="2" borderId="0" xfId="3" applyFont="1" applyFill="1" applyAlignment="1">
      <alignment horizontal="left"/>
    </xf>
    <xf numFmtId="0" fontId="1" fillId="0" borderId="0" xfId="4" applyFont="1"/>
    <xf numFmtId="0" fontId="1" fillId="2" borderId="0" xfId="3" applyFont="1" applyFill="1"/>
    <xf numFmtId="0" fontId="13" fillId="2" borderId="0" xfId="3" applyFont="1" applyFill="1" applyAlignment="1">
      <alignment horizontal="center"/>
    </xf>
    <xf numFmtId="0" fontId="1" fillId="2" borderId="0" xfId="3" quotePrefix="1" applyFont="1" applyFill="1" applyAlignment="1">
      <alignment horizontal="center"/>
    </xf>
    <xf numFmtId="10" fontId="1" fillId="2" borderId="0" xfId="3" applyNumberFormat="1" applyFont="1" applyFill="1" applyAlignment="1">
      <alignment horizontal="right"/>
    </xf>
    <xf numFmtId="169" fontId="1" fillId="2" borderId="0" xfId="3" applyNumberFormat="1" applyFont="1" applyFill="1" applyAlignment="1">
      <alignment horizontal="center"/>
    </xf>
    <xf numFmtId="9" fontId="1" fillId="2" borderId="0" xfId="3" applyNumberFormat="1" applyFont="1" applyFill="1" applyAlignment="1">
      <alignment horizontal="center"/>
    </xf>
    <xf numFmtId="169" fontId="1" fillId="2" borderId="0" xfId="3" applyNumberFormat="1" applyFont="1" applyFill="1" applyAlignment="1">
      <alignment horizontal="center" vertical="top"/>
    </xf>
    <xf numFmtId="0" fontId="1" fillId="0" borderId="0" xfId="3" applyFont="1"/>
    <xf numFmtId="167" fontId="7" fillId="2" borderId="0" xfId="5" applyNumberFormat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9" fontId="1" fillId="2" borderId="0" xfId="1" applyNumberFormat="1" applyFill="1" applyAlignment="1">
      <alignment horizontal="center"/>
    </xf>
    <xf numFmtId="0" fontId="1" fillId="2" borderId="0" xfId="3" applyFill="1" applyAlignment="1">
      <alignment horizontal="center"/>
    </xf>
    <xf numFmtId="0" fontId="1" fillId="2" borderId="0" xfId="3" applyFill="1"/>
    <xf numFmtId="0" fontId="3" fillId="2" borderId="0" xfId="3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" fillId="2" borderId="0" xfId="3" quotePrefix="1" applyFill="1" applyAlignment="1">
      <alignment horizontal="center"/>
    </xf>
    <xf numFmtId="10" fontId="1" fillId="2" borderId="0" xfId="3" applyNumberFormat="1" applyFill="1" applyAlignment="1">
      <alignment horizontal="right"/>
    </xf>
    <xf numFmtId="169" fontId="1" fillId="2" borderId="0" xfId="3" applyNumberFormat="1" applyFill="1" applyAlignment="1">
      <alignment horizontal="center"/>
    </xf>
    <xf numFmtId="9" fontId="1" fillId="2" borderId="0" xfId="3" applyNumberFormat="1" applyFill="1" applyAlignment="1">
      <alignment horizontal="center"/>
    </xf>
    <xf numFmtId="169" fontId="1" fillId="2" borderId="0" xfId="3" applyNumberFormat="1" applyFill="1" applyAlignment="1">
      <alignment horizontal="center" vertical="top"/>
    </xf>
    <xf numFmtId="0" fontId="1" fillId="0" borderId="0" xfId="3"/>
    <xf numFmtId="167" fontId="0" fillId="2" borderId="0" xfId="5" applyNumberFormat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1" fillId="0" borderId="0" xfId="1" applyFont="1" applyFill="1" applyBorder="1"/>
    <xf numFmtId="165" fontId="15" fillId="0" borderId="0" xfId="2" applyNumberFormat="1" applyFont="1" applyFill="1" applyBorder="1"/>
    <xf numFmtId="166" fontId="15" fillId="0" borderId="0" xfId="2" applyNumberFormat="1" applyFont="1" applyFill="1" applyBorder="1"/>
    <xf numFmtId="10" fontId="1" fillId="0" borderId="0" xfId="1" applyNumberFormat="1" applyFont="1" applyFill="1" applyBorder="1" applyAlignment="1">
      <alignment horizontal="right"/>
    </xf>
    <xf numFmtId="167" fontId="16" fillId="0" borderId="0" xfId="2" applyNumberFormat="1" applyFont="1" applyFill="1" applyBorder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Continuous" vertical="justify"/>
    </xf>
    <xf numFmtId="0" fontId="10" fillId="0" borderId="0" xfId="4" applyFont="1" applyFill="1"/>
    <xf numFmtId="10" fontId="13" fillId="2" borderId="0" xfId="1" applyNumberFormat="1" applyFont="1" applyFill="1"/>
    <xf numFmtId="166" fontId="13" fillId="2" borderId="0" xfId="1" applyNumberFormat="1" applyFont="1" applyFill="1" applyAlignment="1">
      <alignment horizontal="center"/>
    </xf>
    <xf numFmtId="10" fontId="13" fillId="2" borderId="0" xfId="1" applyNumberFormat="1" applyFont="1" applyFill="1" applyAlignment="1">
      <alignment horizontal="center"/>
    </xf>
    <xf numFmtId="10" fontId="1" fillId="2" borderId="0" xfId="1" applyNumberFormat="1" applyFill="1" applyAlignment="1">
      <alignment horizontal="center"/>
    </xf>
    <xf numFmtId="10" fontId="17" fillId="2" borderId="0" xfId="1" applyNumberFormat="1" applyFont="1" applyFill="1" applyAlignment="1">
      <alignment horizontal="left"/>
    </xf>
    <xf numFmtId="0" fontId="1" fillId="0" borderId="0" xfId="1" applyFill="1" applyAlignment="1">
      <alignment horizontal="center"/>
    </xf>
    <xf numFmtId="0" fontId="1" fillId="0" borderId="0" xfId="1" quotePrefix="1" applyFont="1" applyFill="1" applyAlignment="1">
      <alignment horizontal="left"/>
    </xf>
    <xf numFmtId="0" fontId="14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0" xfId="3" applyFont="1" applyFill="1"/>
    <xf numFmtId="0" fontId="16" fillId="0" borderId="0" xfId="0" applyFont="1" applyFill="1"/>
    <xf numFmtId="0" fontId="4" fillId="0" borderId="0" xfId="3" applyFont="1" applyFill="1" applyAlignment="1">
      <alignment horizontal="center"/>
    </xf>
    <xf numFmtId="0" fontId="1" fillId="0" borderId="0" xfId="3" quotePrefix="1" applyFont="1" applyFill="1" applyAlignment="1">
      <alignment horizontal="center"/>
    </xf>
    <xf numFmtId="10" fontId="1" fillId="0" borderId="0" xfId="3" applyNumberFormat="1" applyFont="1" applyFill="1"/>
    <xf numFmtId="166" fontId="1" fillId="0" borderId="0" xfId="3" applyNumberFormat="1" applyFont="1" applyFill="1" applyAlignment="1">
      <alignment horizontal="center"/>
    </xf>
    <xf numFmtId="10" fontId="1" fillId="0" borderId="0" xfId="3" applyNumberFormat="1" applyFont="1" applyFill="1" applyAlignment="1">
      <alignment horizontal="right"/>
    </xf>
    <xf numFmtId="10" fontId="1" fillId="0" borderId="0" xfId="3" applyNumberFormat="1" applyFont="1" applyFill="1" applyAlignment="1">
      <alignment horizontal="center"/>
    </xf>
    <xf numFmtId="167" fontId="1" fillId="0" borderId="0" xfId="3" applyNumberFormat="1" applyFont="1" applyFill="1" applyAlignment="1">
      <alignment horizontal="center"/>
    </xf>
    <xf numFmtId="9" fontId="1" fillId="0" borderId="0" xfId="3" applyNumberFormat="1" applyFont="1" applyFill="1" applyAlignment="1">
      <alignment horizontal="center"/>
    </xf>
    <xf numFmtId="167" fontId="1" fillId="0" borderId="0" xfId="5" applyNumberFormat="1" applyFont="1" applyFill="1" applyAlignment="1">
      <alignment horizontal="center"/>
    </xf>
    <xf numFmtId="0" fontId="10" fillId="0" borderId="0" xfId="4" applyFont="1" applyFill="1" applyAlignment="1">
      <alignment horizontal="centerContinuous" vertical="justify"/>
    </xf>
    <xf numFmtId="0" fontId="8" fillId="2" borderId="0" xfId="3" applyFont="1" applyFill="1" applyAlignment="1">
      <alignment vertical="top"/>
    </xf>
    <xf numFmtId="9" fontId="0" fillId="0" borderId="0" xfId="0" applyNumberFormat="1"/>
    <xf numFmtId="0" fontId="18" fillId="0" borderId="0" xfId="1" quotePrefix="1" applyFont="1" applyFill="1" applyAlignment="1">
      <alignment horizontal="left"/>
    </xf>
    <xf numFmtId="0" fontId="4" fillId="0" borderId="0" xfId="0" applyFont="1" applyFill="1" applyBorder="1" applyAlignment="1">
      <alignment horizontal="centerContinuous" vertical="justify"/>
    </xf>
    <xf numFmtId="0" fontId="4" fillId="0" borderId="0" xfId="0" applyFont="1" applyFill="1" applyBorder="1"/>
    <xf numFmtId="0" fontId="8" fillId="0" borderId="1" xfId="0" applyFont="1" applyFill="1" applyBorder="1"/>
    <xf numFmtId="3" fontId="8" fillId="0" borderId="8" xfId="0" applyNumberFormat="1" applyFont="1" applyFill="1" applyBorder="1"/>
    <xf numFmtId="166" fontId="8" fillId="0" borderId="9" xfId="0" applyNumberFormat="1" applyFont="1" applyFill="1" applyBorder="1"/>
    <xf numFmtId="0" fontId="8" fillId="0" borderId="9" xfId="0" applyFont="1" applyFill="1" applyBorder="1"/>
    <xf numFmtId="167" fontId="8" fillId="0" borderId="9" xfId="0" applyNumberFormat="1" applyFont="1" applyFill="1" applyBorder="1"/>
    <xf numFmtId="3" fontId="8" fillId="0" borderId="9" xfId="0" applyNumberFormat="1" applyFont="1" applyFill="1" applyBorder="1"/>
    <xf numFmtId="165" fontId="8" fillId="0" borderId="9" xfId="0" applyNumberFormat="1" applyFont="1" applyFill="1" applyBorder="1"/>
    <xf numFmtId="10" fontId="8" fillId="0" borderId="9" xfId="0" applyNumberFormat="1" applyFont="1" applyFill="1" applyBorder="1"/>
    <xf numFmtId="3" fontId="8" fillId="0" borderId="1" xfId="0" applyNumberFormat="1" applyFont="1" applyFill="1" applyBorder="1"/>
    <xf numFmtId="165" fontId="8" fillId="0" borderId="1" xfId="8" applyNumberFormat="1" applyFont="1" applyFill="1" applyBorder="1"/>
    <xf numFmtId="0" fontId="8" fillId="3" borderId="1" xfId="0" applyFont="1" applyFill="1" applyBorder="1"/>
    <xf numFmtId="10" fontId="8" fillId="0" borderId="10" xfId="0" applyNumberFormat="1" applyFont="1" applyFill="1" applyBorder="1"/>
    <xf numFmtId="10" fontId="8" fillId="0" borderId="8" xfId="0" applyNumberFormat="1" applyFont="1" applyFill="1" applyBorder="1"/>
    <xf numFmtId="3" fontId="8" fillId="0" borderId="9" xfId="8" applyNumberFormat="1" applyFont="1" applyFill="1" applyBorder="1"/>
    <xf numFmtId="10" fontId="8" fillId="0" borderId="9" xfId="8" applyNumberFormat="1" applyFont="1" applyFill="1" applyBorder="1"/>
    <xf numFmtId="166" fontId="8" fillId="0" borderId="9" xfId="8" applyNumberFormat="1" applyFont="1" applyFill="1" applyBorder="1"/>
    <xf numFmtId="0" fontId="8" fillId="0" borderId="8" xfId="0" applyFont="1" applyFill="1" applyBorder="1"/>
    <xf numFmtId="165" fontId="8" fillId="0" borderId="9" xfId="8" applyNumberFormat="1" applyFont="1" applyFill="1" applyBorder="1"/>
    <xf numFmtId="167" fontId="8" fillId="0" borderId="10" xfId="0" applyNumberFormat="1" applyFont="1" applyFill="1" applyBorder="1"/>
    <xf numFmtId="169" fontId="8" fillId="0" borderId="8" xfId="0" applyNumberFormat="1" applyFont="1" applyFill="1" applyBorder="1"/>
    <xf numFmtId="9" fontId="8" fillId="0" borderId="9" xfId="8" applyNumberFormat="1" applyFont="1" applyFill="1" applyBorder="1"/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/>
    <xf numFmtId="167" fontId="8" fillId="0" borderId="8" xfId="0" applyNumberFormat="1" applyFont="1" applyFill="1" applyBorder="1"/>
    <xf numFmtId="3" fontId="19" fillId="0" borderId="8" xfId="0" applyNumberFormat="1" applyFont="1" applyFill="1" applyBorder="1"/>
    <xf numFmtId="169" fontId="19" fillId="0" borderId="9" xfId="0" applyNumberFormat="1" applyFont="1" applyFill="1" applyBorder="1"/>
    <xf numFmtId="169" fontId="8" fillId="0" borderId="9" xfId="0" applyNumberFormat="1" applyFont="1" applyFill="1" applyBorder="1"/>
    <xf numFmtId="0" fontId="19" fillId="0" borderId="9" xfId="0" applyFont="1" applyFill="1" applyBorder="1"/>
    <xf numFmtId="0" fontId="8" fillId="0" borderId="6" xfId="0" applyFont="1" applyFill="1" applyBorder="1"/>
    <xf numFmtId="1" fontId="8" fillId="0" borderId="9" xfId="0" applyNumberFormat="1" applyFont="1" applyFill="1" applyBorder="1"/>
    <xf numFmtId="0" fontId="8" fillId="4" borderId="7" xfId="0" applyFont="1" applyFill="1" applyBorder="1"/>
    <xf numFmtId="3" fontId="8" fillId="4" borderId="7" xfId="0" applyNumberFormat="1" applyFont="1" applyFill="1" applyBorder="1"/>
    <xf numFmtId="9" fontId="8" fillId="4" borderId="7" xfId="0" applyNumberFormat="1" applyFont="1" applyFill="1" applyBorder="1"/>
    <xf numFmtId="9" fontId="8" fillId="4" borderId="7" xfId="8" applyNumberFormat="1" applyFont="1" applyFill="1" applyBorder="1"/>
    <xf numFmtId="10" fontId="8" fillId="3" borderId="8" xfId="0" applyNumberFormat="1" applyFont="1" applyFill="1" applyBorder="1"/>
    <xf numFmtId="0" fontId="0" fillId="0" borderId="9" xfId="0" applyBorder="1"/>
    <xf numFmtId="3" fontId="8" fillId="0" borderId="6" xfId="0" applyNumberFormat="1" applyFont="1" applyFill="1" applyBorder="1"/>
    <xf numFmtId="3" fontId="0" fillId="0" borderId="0" xfId="0" applyNumberFormat="1"/>
    <xf numFmtId="0" fontId="1" fillId="0" borderId="0" xfId="0" applyFont="1" applyFill="1" applyBorder="1"/>
    <xf numFmtId="0" fontId="1" fillId="3" borderId="0" xfId="0" applyFont="1" applyFill="1" applyBorder="1"/>
    <xf numFmtId="0" fontId="1" fillId="0" borderId="0" xfId="0" applyFont="1" applyFill="1" applyBorder="1" applyAlignment="1">
      <alignment horizontal="centerContinuous" vertical="justify"/>
    </xf>
    <xf numFmtId="0" fontId="1" fillId="3" borderId="0" xfId="0" applyFont="1" applyFill="1" applyBorder="1" applyAlignment="1">
      <alignment horizontal="centerContinuous" vertical="justify"/>
    </xf>
    <xf numFmtId="0" fontId="1" fillId="4" borderId="1" xfId="0" applyFont="1" applyFill="1" applyBorder="1"/>
    <xf numFmtId="0" fontId="1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8" fillId="5" borderId="9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11" xfId="0" applyNumberFormat="1" applyBorder="1"/>
    <xf numFmtId="0" fontId="24" fillId="0" borderId="0" xfId="0" applyFont="1"/>
    <xf numFmtId="3" fontId="24" fillId="0" borderId="0" xfId="0" applyNumberFormat="1" applyFont="1"/>
    <xf numFmtId="0" fontId="8" fillId="4" borderId="4" xfId="0" applyFont="1" applyFill="1" applyBorder="1" applyAlignment="1">
      <alignment horizontal="centerContinuous" vertical="justify"/>
    </xf>
    <xf numFmtId="0" fontId="8" fillId="4" borderId="5" xfId="0" applyFont="1" applyFill="1" applyBorder="1" applyAlignment="1">
      <alignment horizontal="centerContinuous" vertical="justify"/>
    </xf>
    <xf numFmtId="3" fontId="8" fillId="6" borderId="8" xfId="0" applyNumberFormat="1" applyFont="1" applyFill="1" applyBorder="1"/>
    <xf numFmtId="169" fontId="19" fillId="6" borderId="9" xfId="0" applyNumberFormat="1" applyFont="1" applyFill="1" applyBorder="1"/>
    <xf numFmtId="167" fontId="8" fillId="6" borderId="9" xfId="0" applyNumberFormat="1" applyFont="1" applyFill="1" applyBorder="1"/>
    <xf numFmtId="3" fontId="8" fillId="6" borderId="9" xfId="0" applyNumberFormat="1" applyFont="1" applyFill="1" applyBorder="1"/>
    <xf numFmtId="10" fontId="8" fillId="6" borderId="9" xfId="0" applyNumberFormat="1" applyFont="1" applyFill="1" applyBorder="1"/>
    <xf numFmtId="166" fontId="8" fillId="6" borderId="9" xfId="0" applyNumberFormat="1" applyFont="1" applyFill="1" applyBorder="1"/>
    <xf numFmtId="0" fontId="0" fillId="6" borderId="0" xfId="0" applyFill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Continuous" vertical="justify"/>
    </xf>
    <xf numFmtId="0" fontId="1" fillId="7" borderId="7" xfId="0" applyFont="1" applyFill="1" applyBorder="1" applyAlignment="1">
      <alignment horizontal="center"/>
    </xf>
    <xf numFmtId="0" fontId="8" fillId="6" borderId="8" xfId="0" applyFont="1" applyFill="1" applyBorder="1"/>
    <xf numFmtId="3" fontId="19" fillId="6" borderId="8" xfId="0" applyNumberFormat="1" applyFont="1" applyFill="1" applyBorder="1"/>
    <xf numFmtId="169" fontId="8" fillId="6" borderId="9" xfId="0" applyNumberFormat="1" applyFont="1" applyFill="1" applyBorder="1"/>
    <xf numFmtId="3" fontId="8" fillId="7" borderId="7" xfId="0" applyNumberFormat="1" applyFont="1" applyFill="1" applyBorder="1"/>
    <xf numFmtId="9" fontId="8" fillId="7" borderId="7" xfId="0" applyNumberFormat="1" applyFont="1" applyFill="1" applyBorder="1"/>
    <xf numFmtId="0" fontId="0" fillId="6" borderId="0" xfId="0" applyFill="1" applyAlignment="1">
      <alignment horizontal="center"/>
    </xf>
    <xf numFmtId="3" fontId="0" fillId="6" borderId="0" xfId="0" applyNumberFormat="1" applyFill="1"/>
    <xf numFmtId="3" fontId="0" fillId="6" borderId="11" xfId="0" applyNumberFormat="1" applyFill="1" applyBorder="1"/>
    <xf numFmtId="0" fontId="24" fillId="6" borderId="0" xfId="0" applyFont="1" applyFill="1"/>
    <xf numFmtId="3" fontId="24" fillId="6" borderId="0" xfId="0" applyNumberFormat="1" applyFont="1" applyFill="1"/>
    <xf numFmtId="4" fontId="0" fillId="6" borderId="0" xfId="0" applyNumberFormat="1" applyFill="1"/>
    <xf numFmtId="0" fontId="0" fillId="5" borderId="0" xfId="0" applyFill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Continuous" vertical="justify"/>
    </xf>
    <xf numFmtId="0" fontId="8" fillId="9" borderId="0" xfId="0" applyFont="1" applyFill="1" applyBorder="1"/>
    <xf numFmtId="3" fontId="8" fillId="9" borderId="0" xfId="0" applyNumberFormat="1" applyFont="1" applyFill="1" applyBorder="1"/>
    <xf numFmtId="9" fontId="8" fillId="9" borderId="0" xfId="0" applyNumberFormat="1" applyFont="1" applyFill="1" applyBorder="1"/>
    <xf numFmtId="9" fontId="8" fillId="9" borderId="0" xfId="8" applyNumberFormat="1" applyFont="1" applyFill="1" applyBorder="1"/>
    <xf numFmtId="0" fontId="0" fillId="5" borderId="0" xfId="0" applyFill="1" applyAlignment="1">
      <alignment horizontal="center"/>
    </xf>
    <xf numFmtId="3" fontId="0" fillId="5" borderId="0" xfId="0" applyNumberFormat="1" applyFill="1"/>
    <xf numFmtId="4" fontId="0" fillId="5" borderId="0" xfId="0" applyNumberFormat="1" applyFill="1"/>
    <xf numFmtId="3" fontId="0" fillId="5" borderId="11" xfId="0" applyNumberFormat="1" applyFill="1" applyBorder="1"/>
    <xf numFmtId="0" fontId="24" fillId="5" borderId="0" xfId="0" applyFont="1" applyFill="1"/>
    <xf numFmtId="3" fontId="24" fillId="5" borderId="0" xfId="0" applyNumberFormat="1" applyFont="1" applyFill="1"/>
    <xf numFmtId="0" fontId="8" fillId="6" borderId="9" xfId="0" applyFont="1" applyFill="1" applyBorder="1"/>
    <xf numFmtId="0" fontId="1" fillId="0" borderId="0" xfId="0" applyFont="1" applyFill="1" applyBorder="1" applyAlignment="1">
      <alignment horizontal="center" vertical="justify"/>
    </xf>
    <xf numFmtId="0" fontId="27" fillId="8" borderId="4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 wrapText="1"/>
    </xf>
    <xf numFmtId="0" fontId="27" fillId="8" borderId="5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 vertical="center" textRotation="255" wrapText="1"/>
    </xf>
    <xf numFmtId="0" fontId="28" fillId="8" borderId="9" xfId="0" applyFont="1" applyFill="1" applyBorder="1" applyAlignment="1">
      <alignment horizontal="center" vertical="center" textRotation="255" wrapText="1"/>
    </xf>
    <xf numFmtId="0" fontId="28" fillId="8" borderId="6" xfId="0" applyFont="1" applyFill="1" applyBorder="1" applyAlignment="1">
      <alignment horizontal="center" vertical="center" textRotation="255" wrapText="1"/>
    </xf>
  </cellXfs>
  <cellStyles count="10">
    <cellStyle name="Millares 2" xfId="6" xr:uid="{00000000-0005-0000-0000-000000000000}"/>
    <cellStyle name="Millares 3" xfId="7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4" xr:uid="{00000000-0005-0000-0000-000005000000}"/>
    <cellStyle name="Porcentaje 2" xfId="8" xr:uid="{00000000-0005-0000-0000-000006000000}"/>
    <cellStyle name="Porcentaje 3" xfId="9" xr:uid="{00000000-0005-0000-0000-000007000000}"/>
    <cellStyle name="Porcentual 2" xfId="2" xr:uid="{00000000-0005-0000-0000-000008000000}"/>
    <cellStyle name="Porcentual 2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66DD.B5FC4EE0" TargetMode="External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66DD.B5FC4EE0" TargetMode="External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66DD.B5FC4E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37195</xdr:colOff>
      <xdr:row>30</xdr:row>
      <xdr:rowOff>16934</xdr:rowOff>
    </xdr:from>
    <xdr:to>
      <xdr:col>13</xdr:col>
      <xdr:colOff>17558</xdr:colOff>
      <xdr:row>34</xdr:row>
      <xdr:rowOff>52466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257392" y="5099573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Ríos S.A</a:t>
          </a:r>
        </a:p>
      </xdr:txBody>
    </xdr:sp>
    <xdr:clientData/>
  </xdr:twoCellAnchor>
  <xdr:twoCellAnchor>
    <xdr:from>
      <xdr:col>20</xdr:col>
      <xdr:colOff>381000</xdr:colOff>
      <xdr:row>10</xdr:row>
      <xdr:rowOff>69712</xdr:rowOff>
    </xdr:from>
    <xdr:to>
      <xdr:col>20</xdr:col>
      <xdr:colOff>381000</xdr:colOff>
      <xdr:row>14</xdr:row>
      <xdr:rowOff>14033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3586361" y="1969763"/>
          <a:ext cx="0" cy="5618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584838</xdr:colOff>
      <xdr:row>18</xdr:row>
      <xdr:rowOff>23813</xdr:rowOff>
    </xdr:from>
    <xdr:to>
      <xdr:col>13</xdr:col>
      <xdr:colOff>584838</xdr:colOff>
      <xdr:row>32</xdr:row>
      <xdr:rowOff>11906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119238" y="3238068"/>
          <a:ext cx="0" cy="21216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573879</xdr:colOff>
      <xdr:row>22</xdr:row>
      <xdr:rowOff>79264</xdr:rowOff>
    </xdr:from>
    <xdr:to>
      <xdr:col>21</xdr:col>
      <xdr:colOff>23811</xdr:colOff>
      <xdr:row>22</xdr:row>
      <xdr:rowOff>79264</xdr:rowOff>
    </xdr:to>
    <xdr:sp macro="" textlink="">
      <xdr:nvSpPr>
        <xdr:cNvPr id="16" name="Line 8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1789567" y="4353608"/>
          <a:ext cx="6405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388142</xdr:colOff>
      <xdr:row>11</xdr:row>
      <xdr:rowOff>0</xdr:rowOff>
    </xdr:from>
    <xdr:to>
      <xdr:col>21</xdr:col>
      <xdr:colOff>426243</xdr:colOff>
      <xdr:row>12</xdr:row>
      <xdr:rowOff>155123</xdr:rowOff>
    </xdr:to>
    <xdr:sp macro="" textlink="">
      <xdr:nvSpPr>
        <xdr:cNvPr id="17" name="Rectangle 8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3330236" y="2160134"/>
          <a:ext cx="633413" cy="519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4</xdr:col>
      <xdr:colOff>345081</xdr:colOff>
      <xdr:row>20</xdr:row>
      <xdr:rowOff>114846</xdr:rowOff>
    </xdr:from>
    <xdr:to>
      <xdr:col>5</xdr:col>
      <xdr:colOff>451281</xdr:colOff>
      <xdr:row>22</xdr:row>
      <xdr:rowOff>83128</xdr:rowOff>
    </xdr:to>
    <xdr:sp macro="" textlink="">
      <xdr:nvSpPr>
        <xdr:cNvPr id="19" name="Rectangle 9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2375761" y="3653693"/>
          <a:ext cx="771219" cy="277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13</xdr:col>
      <xdr:colOff>438944</xdr:colOff>
      <xdr:row>23</xdr:row>
      <xdr:rowOff>8466</xdr:rowOff>
    </xdr:from>
    <xdr:to>
      <xdr:col>14</xdr:col>
      <xdr:colOff>477044</xdr:colOff>
      <xdr:row>25</xdr:row>
      <xdr:rowOff>27516</xdr:rowOff>
    </xdr:to>
    <xdr:sp macro="" textlink="">
      <xdr:nvSpPr>
        <xdr:cNvPr id="21" name="Rectangle 9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191361" y="4749799"/>
          <a:ext cx="630766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82,77%</a:t>
          </a:r>
        </a:p>
      </xdr:txBody>
    </xdr:sp>
    <xdr:clientData/>
  </xdr:twoCellAnchor>
  <xdr:twoCellAnchor>
    <xdr:from>
      <xdr:col>14</xdr:col>
      <xdr:colOff>505883</xdr:colOff>
      <xdr:row>30</xdr:row>
      <xdr:rowOff>56622</xdr:rowOff>
    </xdr:from>
    <xdr:to>
      <xdr:col>16</xdr:col>
      <xdr:colOff>248708</xdr:colOff>
      <xdr:row>32</xdr:row>
      <xdr:rowOff>75672</xdr:rowOff>
    </xdr:to>
    <xdr:sp macro="" textlink="">
      <xdr:nvSpPr>
        <xdr:cNvPr id="22" name="Rectangle 9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850966" y="5909205"/>
          <a:ext cx="928159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15</xdr:col>
      <xdr:colOff>33073</xdr:colOff>
      <xdr:row>33</xdr:row>
      <xdr:rowOff>71438</xdr:rowOff>
    </xdr:from>
    <xdr:to>
      <xdr:col>16</xdr:col>
      <xdr:colOff>71173</xdr:colOff>
      <xdr:row>35</xdr:row>
      <xdr:rowOff>87313</xdr:rowOff>
    </xdr:to>
    <xdr:sp macro="" textlink="">
      <xdr:nvSpPr>
        <xdr:cNvPr id="23" name="Rectangle 9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9970823" y="6400271"/>
          <a:ext cx="630767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17,23%</a:t>
          </a:r>
        </a:p>
      </xdr:txBody>
    </xdr:sp>
    <xdr:clientData/>
  </xdr:twoCellAnchor>
  <xdr:twoCellAnchor>
    <xdr:from>
      <xdr:col>8</xdr:col>
      <xdr:colOff>198224</xdr:colOff>
      <xdr:row>25</xdr:row>
      <xdr:rowOff>112447</xdr:rowOff>
    </xdr:from>
    <xdr:to>
      <xdr:col>9</xdr:col>
      <xdr:colOff>547474</xdr:colOff>
      <xdr:row>27</xdr:row>
      <xdr:rowOff>120385</xdr:rowOff>
    </xdr:to>
    <xdr:sp macro="" textlink="">
      <xdr:nvSpPr>
        <xdr:cNvPr id="24" name="Rectangle 9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5423367" y="4423190"/>
          <a:ext cx="1014268" cy="316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13</xdr:col>
      <xdr:colOff>591200</xdr:colOff>
      <xdr:row>36</xdr:row>
      <xdr:rowOff>47625</xdr:rowOff>
    </xdr:from>
    <xdr:to>
      <xdr:col>13</xdr:col>
      <xdr:colOff>591200</xdr:colOff>
      <xdr:row>38</xdr:row>
      <xdr:rowOff>35719</xdr:rowOff>
    </xdr:to>
    <xdr:sp macro="" textlink="">
      <xdr:nvSpPr>
        <xdr:cNvPr id="27" name="Line 9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125600" y="6046643"/>
          <a:ext cx="0" cy="2928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484183</xdr:colOff>
      <xdr:row>36</xdr:row>
      <xdr:rowOff>10576</xdr:rowOff>
    </xdr:from>
    <xdr:to>
      <xdr:col>14</xdr:col>
      <xdr:colOff>522283</xdr:colOff>
      <xdr:row>38</xdr:row>
      <xdr:rowOff>29627</xdr:rowOff>
    </xdr:to>
    <xdr:sp macro="" textlink="">
      <xdr:nvSpPr>
        <xdr:cNvPr id="28" name="Rectangle 10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9236600" y="6815659"/>
          <a:ext cx="630766" cy="336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83,00%</a:t>
          </a:r>
        </a:p>
      </xdr:txBody>
    </xdr:sp>
    <xdr:clientData/>
  </xdr:twoCellAnchor>
  <xdr:twoCellAnchor>
    <xdr:from>
      <xdr:col>14</xdr:col>
      <xdr:colOff>79818</xdr:colOff>
      <xdr:row>10</xdr:row>
      <xdr:rowOff>119062</xdr:rowOff>
    </xdr:from>
    <xdr:to>
      <xdr:col>15</xdr:col>
      <xdr:colOff>459086</xdr:colOff>
      <xdr:row>13</xdr:row>
      <xdr:rowOff>19730</xdr:rowOff>
    </xdr:to>
    <xdr:sp macro="" textlink="">
      <xdr:nvSpPr>
        <xdr:cNvPr id="30" name="Rectangle 10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9279236" y="2003280"/>
          <a:ext cx="1044287" cy="35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5</xdr:col>
      <xdr:colOff>545633</xdr:colOff>
      <xdr:row>28</xdr:row>
      <xdr:rowOff>31737</xdr:rowOff>
    </xdr:from>
    <xdr:to>
      <xdr:col>5</xdr:col>
      <xdr:colOff>1129506</xdr:colOff>
      <xdr:row>28</xdr:row>
      <xdr:rowOff>33159</xdr:rowOff>
    </xdr:to>
    <xdr:sp macro="" textlink="">
      <xdr:nvSpPr>
        <xdr:cNvPr id="32" name="Line 1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241332" y="4805617"/>
          <a:ext cx="583873" cy="1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516996</xdr:colOff>
      <xdr:row>29</xdr:row>
      <xdr:rowOff>139738</xdr:rowOff>
    </xdr:from>
    <xdr:to>
      <xdr:col>19</xdr:col>
      <xdr:colOff>174096</xdr:colOff>
      <xdr:row>31</xdr:row>
      <xdr:rowOff>158788</xdr:rowOff>
    </xdr:to>
    <xdr:sp macro="" textlink="">
      <xdr:nvSpPr>
        <xdr:cNvPr id="33" name="Rectangle 11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1673152" y="6069051"/>
          <a:ext cx="847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23</xdr:col>
      <xdr:colOff>93888</xdr:colOff>
      <xdr:row>18</xdr:row>
      <xdr:rowOff>18554</xdr:rowOff>
    </xdr:from>
    <xdr:to>
      <xdr:col>23</xdr:col>
      <xdr:colOff>95249</xdr:colOff>
      <xdr:row>27</xdr:row>
      <xdr:rowOff>63458</xdr:rowOff>
    </xdr:to>
    <xdr:sp macro="" textlink="">
      <xdr:nvSpPr>
        <xdr:cNvPr id="38" name="Line 12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H="1">
          <a:off x="14701774" y="4079668"/>
          <a:ext cx="1361" cy="15256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20</xdr:row>
      <xdr:rowOff>66675</xdr:rowOff>
    </xdr:from>
    <xdr:to>
      <xdr:col>24</xdr:col>
      <xdr:colOff>38100</xdr:colOff>
      <xdr:row>22</xdr:row>
      <xdr:rowOff>85725</xdr:rowOff>
    </xdr:to>
    <xdr:sp macro="" textlink="">
      <xdr:nvSpPr>
        <xdr:cNvPr id="39" name="Rectangle 12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2868275" y="404812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22</xdr:col>
      <xdr:colOff>564356</xdr:colOff>
      <xdr:row>25</xdr:row>
      <xdr:rowOff>73819</xdr:rowOff>
    </xdr:from>
    <xdr:to>
      <xdr:col>24</xdr:col>
      <xdr:colOff>116681</xdr:colOff>
      <xdr:row>27</xdr:row>
      <xdr:rowOff>92869</xdr:rowOff>
    </xdr:to>
    <xdr:sp macro="" textlink="">
      <xdr:nvSpPr>
        <xdr:cNvPr id="40" name="Rectangle 12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4697075" y="5336382"/>
          <a:ext cx="742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99,95%</a:t>
          </a:r>
        </a:p>
      </xdr:txBody>
    </xdr:sp>
    <xdr:clientData/>
  </xdr:twoCellAnchor>
  <xdr:twoCellAnchor>
    <xdr:from>
      <xdr:col>23</xdr:col>
      <xdr:colOff>102919</xdr:colOff>
      <xdr:row>22</xdr:row>
      <xdr:rowOff>35719</xdr:rowOff>
    </xdr:from>
    <xdr:to>
      <xdr:col>24</xdr:col>
      <xdr:colOff>47625</xdr:colOff>
      <xdr:row>22</xdr:row>
      <xdr:rowOff>38100</xdr:rowOff>
    </xdr:to>
    <xdr:sp macro="" textlink="">
      <xdr:nvSpPr>
        <xdr:cNvPr id="42" name="Line 1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13699857" y="4310063"/>
          <a:ext cx="540018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93889</xdr:colOff>
      <xdr:row>27</xdr:row>
      <xdr:rowOff>59531</xdr:rowOff>
    </xdr:from>
    <xdr:to>
      <xdr:col>24</xdr:col>
      <xdr:colOff>35719</xdr:colOff>
      <xdr:row>27</xdr:row>
      <xdr:rowOff>59531</xdr:rowOff>
    </xdr:to>
    <xdr:sp macro="" textlink="">
      <xdr:nvSpPr>
        <xdr:cNvPr id="43" name="Line 12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13690827" y="5155406"/>
          <a:ext cx="5371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20</xdr:row>
      <xdr:rowOff>66675</xdr:rowOff>
    </xdr:from>
    <xdr:to>
      <xdr:col>20</xdr:col>
      <xdr:colOff>552450</xdr:colOff>
      <xdr:row>22</xdr:row>
      <xdr:rowOff>85725</xdr:rowOff>
    </xdr:to>
    <xdr:sp macro="" textlink="">
      <xdr:nvSpPr>
        <xdr:cNvPr id="44" name="Rectangle 13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11020425" y="404812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19</xdr:col>
      <xdr:colOff>514350</xdr:colOff>
      <xdr:row>25</xdr:row>
      <xdr:rowOff>54769</xdr:rowOff>
    </xdr:from>
    <xdr:to>
      <xdr:col>20</xdr:col>
      <xdr:colOff>552450</xdr:colOff>
      <xdr:row>27</xdr:row>
      <xdr:rowOff>73819</xdr:rowOff>
    </xdr:to>
    <xdr:sp macro="" textlink="">
      <xdr:nvSpPr>
        <xdr:cNvPr id="45" name="Rectangle 13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2861131" y="5317332"/>
          <a:ext cx="63341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23</xdr:col>
      <xdr:colOff>394610</xdr:colOff>
      <xdr:row>10</xdr:row>
      <xdr:rowOff>72113</xdr:rowOff>
    </xdr:from>
    <xdr:to>
      <xdr:col>23</xdr:col>
      <xdr:colOff>394610</xdr:colOff>
      <xdr:row>14</xdr:row>
      <xdr:rowOff>38443</xdr:rowOff>
    </xdr:to>
    <xdr:sp macro="" textlink="">
      <xdr:nvSpPr>
        <xdr:cNvPr id="46" name="Line 1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5595026" y="1972164"/>
          <a:ext cx="0" cy="5838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279397</xdr:colOff>
      <xdr:row>11</xdr:row>
      <xdr:rowOff>0</xdr:rowOff>
    </xdr:from>
    <xdr:to>
      <xdr:col>25</xdr:col>
      <xdr:colOff>87313</xdr:colOff>
      <xdr:row>13</xdr:row>
      <xdr:rowOff>34925</xdr:rowOff>
    </xdr:to>
    <xdr:sp macro="" textlink="">
      <xdr:nvSpPr>
        <xdr:cNvPr id="47" name="Rectangle 13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3876335" y="2301875"/>
          <a:ext cx="998541" cy="519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27</xdr:col>
      <xdr:colOff>280973</xdr:colOff>
      <xdr:row>17</xdr:row>
      <xdr:rowOff>126206</xdr:rowOff>
    </xdr:from>
    <xdr:to>
      <xdr:col>27</xdr:col>
      <xdr:colOff>281490</xdr:colOff>
      <xdr:row>38</xdr:row>
      <xdr:rowOff>21167</xdr:rowOff>
    </xdr:to>
    <xdr:sp macro="" textlink="">
      <xdr:nvSpPr>
        <xdr:cNvPr id="50" name="Line 13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17309556" y="3915039"/>
          <a:ext cx="517" cy="32287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161925</xdr:colOff>
      <xdr:row>20</xdr:row>
      <xdr:rowOff>38100</xdr:rowOff>
    </xdr:from>
    <xdr:to>
      <xdr:col>28</xdr:col>
      <xdr:colOff>266700</xdr:colOff>
      <xdr:row>22</xdr:row>
      <xdr:rowOff>57150</xdr:rowOff>
    </xdr:to>
    <xdr:sp macro="" textlink="">
      <xdr:nvSpPr>
        <xdr:cNvPr id="51" name="Rectangle 13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5373350" y="401955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281987</xdr:colOff>
      <xdr:row>22</xdr:row>
      <xdr:rowOff>9524</xdr:rowOff>
    </xdr:from>
    <xdr:to>
      <xdr:col>28</xdr:col>
      <xdr:colOff>154781</xdr:colOff>
      <xdr:row>22</xdr:row>
      <xdr:rowOff>11905</xdr:rowOff>
    </xdr:to>
    <xdr:sp macro="" textlink="">
      <xdr:nvSpPr>
        <xdr:cNvPr id="53" name="Line 1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16236362" y="4283868"/>
          <a:ext cx="563357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282471</xdr:colOff>
      <xdr:row>27</xdr:row>
      <xdr:rowOff>70756</xdr:rowOff>
    </xdr:from>
    <xdr:to>
      <xdr:col>28</xdr:col>
      <xdr:colOff>202405</xdr:colOff>
      <xdr:row>27</xdr:row>
      <xdr:rowOff>71437</xdr:rowOff>
    </xdr:to>
    <xdr:sp macro="" textlink="">
      <xdr:nvSpPr>
        <xdr:cNvPr id="54" name="Line 14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16236846" y="5166631"/>
          <a:ext cx="610497" cy="6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107156</xdr:colOff>
      <xdr:row>10</xdr:row>
      <xdr:rowOff>71500</xdr:rowOff>
    </xdr:from>
    <xdr:to>
      <xdr:col>28</xdr:col>
      <xdr:colOff>107156</xdr:colOff>
      <xdr:row>13</xdr:row>
      <xdr:rowOff>142535</xdr:rowOff>
    </xdr:to>
    <xdr:sp macro="" textlink="">
      <xdr:nvSpPr>
        <xdr:cNvPr id="55" name="Line 14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18715790" y="1971551"/>
          <a:ext cx="0" cy="5341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128588</xdr:colOff>
      <xdr:row>11</xdr:row>
      <xdr:rowOff>0</xdr:rowOff>
    </xdr:from>
    <xdr:to>
      <xdr:col>28</xdr:col>
      <xdr:colOff>177677</xdr:colOff>
      <xdr:row>13</xdr:row>
      <xdr:rowOff>33886</xdr:rowOff>
    </xdr:to>
    <xdr:sp macro="" textlink="">
      <xdr:nvSpPr>
        <xdr:cNvPr id="56" name="Rectangle 14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16880682" y="2209983"/>
          <a:ext cx="1073026" cy="514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27</xdr:col>
      <xdr:colOff>161925</xdr:colOff>
      <xdr:row>25</xdr:row>
      <xdr:rowOff>104775</xdr:rowOff>
    </xdr:from>
    <xdr:to>
      <xdr:col>28</xdr:col>
      <xdr:colOff>266700</xdr:colOff>
      <xdr:row>27</xdr:row>
      <xdr:rowOff>123825</xdr:rowOff>
    </xdr:to>
    <xdr:sp macro="" textlink="">
      <xdr:nvSpPr>
        <xdr:cNvPr id="57" name="Rectangle 14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5373350" y="489585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150019</xdr:colOff>
      <xdr:row>29</xdr:row>
      <xdr:rowOff>97631</xdr:rowOff>
    </xdr:from>
    <xdr:to>
      <xdr:col>28</xdr:col>
      <xdr:colOff>254794</xdr:colOff>
      <xdr:row>31</xdr:row>
      <xdr:rowOff>116681</xdr:rowOff>
    </xdr:to>
    <xdr:sp macro="" textlink="">
      <xdr:nvSpPr>
        <xdr:cNvPr id="58" name="Rectangle 14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7235488" y="6026944"/>
          <a:ext cx="795337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180975</xdr:colOff>
      <xdr:row>36</xdr:row>
      <xdr:rowOff>40219</xdr:rowOff>
    </xdr:from>
    <xdr:to>
      <xdr:col>28</xdr:col>
      <xdr:colOff>285750</xdr:colOff>
      <xdr:row>38</xdr:row>
      <xdr:rowOff>59269</xdr:rowOff>
    </xdr:to>
    <xdr:sp macro="" textlink="">
      <xdr:nvSpPr>
        <xdr:cNvPr id="61" name="Rectangle 14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7209558" y="6845302"/>
          <a:ext cx="792692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280987</xdr:colOff>
      <xdr:row>38</xdr:row>
      <xdr:rowOff>23656</xdr:rowOff>
    </xdr:from>
    <xdr:to>
      <xdr:col>28</xdr:col>
      <xdr:colOff>185737</xdr:colOff>
      <xdr:row>38</xdr:row>
      <xdr:rowOff>23656</xdr:rowOff>
    </xdr:to>
    <xdr:sp macro="" textlink="">
      <xdr:nvSpPr>
        <xdr:cNvPr id="62" name="Line 15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17309570" y="7146239"/>
          <a:ext cx="592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309827</xdr:colOff>
      <xdr:row>14</xdr:row>
      <xdr:rowOff>14930</xdr:rowOff>
    </xdr:from>
    <xdr:to>
      <xdr:col>3</xdr:col>
      <xdr:colOff>382668</xdr:colOff>
      <xdr:row>18</xdr:row>
      <xdr:rowOff>22410</xdr:rowOff>
    </xdr:to>
    <xdr:sp macro="" textlink="">
      <xdr:nvSpPr>
        <xdr:cNvPr id="63" name="Rectangle 15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452331" y="2532499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4</xdr:col>
      <xdr:colOff>430834</xdr:colOff>
      <xdr:row>32</xdr:row>
      <xdr:rowOff>35917</xdr:rowOff>
    </xdr:from>
    <xdr:to>
      <xdr:col>5</xdr:col>
      <xdr:colOff>344406</xdr:colOff>
      <xdr:row>34</xdr:row>
      <xdr:rowOff>50971</xdr:rowOff>
    </xdr:to>
    <xdr:sp macro="" textlink="">
      <xdr:nvSpPr>
        <xdr:cNvPr id="68" name="Rectangle 15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2461514" y="5427314"/>
          <a:ext cx="578591" cy="347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</xdr:col>
      <xdr:colOff>508357</xdr:colOff>
      <xdr:row>20</xdr:row>
      <xdr:rowOff>76201</xdr:rowOff>
    </xdr:from>
    <xdr:to>
      <xdr:col>3</xdr:col>
      <xdr:colOff>11882</xdr:colOff>
      <xdr:row>22</xdr:row>
      <xdr:rowOff>59532</xdr:rowOff>
    </xdr:to>
    <xdr:sp macro="" textlink="">
      <xdr:nvSpPr>
        <xdr:cNvPr id="70" name="Rectangle 16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650861" y="3615048"/>
          <a:ext cx="726684" cy="29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99,96%</a:t>
          </a:r>
        </a:p>
      </xdr:txBody>
    </xdr:sp>
    <xdr:clientData/>
  </xdr:twoCellAnchor>
  <xdr:twoCellAnchor>
    <xdr:from>
      <xdr:col>2</xdr:col>
      <xdr:colOff>37306</xdr:colOff>
      <xdr:row>11</xdr:row>
      <xdr:rowOff>0</xdr:rowOff>
    </xdr:from>
    <xdr:to>
      <xdr:col>3</xdr:col>
      <xdr:colOff>537482</xdr:colOff>
      <xdr:row>13</xdr:row>
      <xdr:rowOff>63500</xdr:rowOff>
    </xdr:to>
    <xdr:sp macro="" textlink="">
      <xdr:nvSpPr>
        <xdr:cNvPr id="71" name="Rectangle 16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942306" y="2166936"/>
          <a:ext cx="940707" cy="587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30</xdr:col>
      <xdr:colOff>404812</xdr:colOff>
      <xdr:row>10</xdr:row>
      <xdr:rowOff>69118</xdr:rowOff>
    </xdr:from>
    <xdr:to>
      <xdr:col>30</xdr:col>
      <xdr:colOff>404812</xdr:colOff>
      <xdr:row>13</xdr:row>
      <xdr:rowOff>142534</xdr:rowOff>
    </xdr:to>
    <xdr:sp macro="" textlink="">
      <xdr:nvSpPr>
        <xdr:cNvPr id="75" name="Line 1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 flipH="1">
          <a:off x="20343482" y="1969169"/>
          <a:ext cx="0" cy="536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409575</xdr:colOff>
      <xdr:row>11</xdr:row>
      <xdr:rowOff>0</xdr:rowOff>
    </xdr:from>
    <xdr:to>
      <xdr:col>30</xdr:col>
      <xdr:colOff>447675</xdr:colOff>
      <xdr:row>13</xdr:row>
      <xdr:rowOff>11906</xdr:rowOff>
    </xdr:to>
    <xdr:sp macro="" textlink="">
      <xdr:nvSpPr>
        <xdr:cNvPr id="76" name="Rectangle 1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8780919" y="2178844"/>
          <a:ext cx="633412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26</xdr:col>
      <xdr:colOff>276225</xdr:colOff>
      <xdr:row>10</xdr:row>
      <xdr:rowOff>104775</xdr:rowOff>
    </xdr:from>
    <xdr:to>
      <xdr:col>26</xdr:col>
      <xdr:colOff>276225</xdr:colOff>
      <xdr:row>27</xdr:row>
      <xdr:rowOff>76200</xdr:rowOff>
    </xdr:to>
    <xdr:sp macro="" textlink="">
      <xdr:nvSpPr>
        <xdr:cNvPr id="77" name="Line 18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15154275" y="1924050"/>
          <a:ext cx="0" cy="3267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583406</xdr:colOff>
      <xdr:row>22</xdr:row>
      <xdr:rowOff>59531</xdr:rowOff>
    </xdr:from>
    <xdr:to>
      <xdr:col>26</xdr:col>
      <xdr:colOff>281089</xdr:colOff>
      <xdr:row>22</xdr:row>
      <xdr:rowOff>61232</xdr:rowOff>
    </xdr:to>
    <xdr:sp macro="" textlink="">
      <xdr:nvSpPr>
        <xdr:cNvPr id="78" name="Line 18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15370969" y="4333875"/>
          <a:ext cx="531120" cy="1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619125</xdr:colOff>
      <xdr:row>27</xdr:row>
      <xdr:rowOff>80282</xdr:rowOff>
    </xdr:from>
    <xdr:to>
      <xdr:col>26</xdr:col>
      <xdr:colOff>277111</xdr:colOff>
      <xdr:row>27</xdr:row>
      <xdr:rowOff>80282</xdr:rowOff>
    </xdr:to>
    <xdr:sp macro="" textlink="">
      <xdr:nvSpPr>
        <xdr:cNvPr id="79" name="Line 18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H="1">
          <a:off x="15406688" y="5176157"/>
          <a:ext cx="4914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466725</xdr:colOff>
      <xdr:row>20</xdr:row>
      <xdr:rowOff>76200</xdr:rowOff>
    </xdr:from>
    <xdr:to>
      <xdr:col>27</xdr:col>
      <xdr:colOff>66675</xdr:colOff>
      <xdr:row>22</xdr:row>
      <xdr:rowOff>95250</xdr:rowOff>
    </xdr:to>
    <xdr:sp macro="" textlink="">
      <xdr:nvSpPr>
        <xdr:cNvPr id="80" name="Rectangle 18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14516100" y="4057650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25</xdr:col>
      <xdr:colOff>361950</xdr:colOff>
      <xdr:row>25</xdr:row>
      <xdr:rowOff>121444</xdr:rowOff>
    </xdr:from>
    <xdr:to>
      <xdr:col>27</xdr:col>
      <xdr:colOff>133350</xdr:colOff>
      <xdr:row>27</xdr:row>
      <xdr:rowOff>140494</xdr:rowOff>
    </xdr:to>
    <xdr:sp macro="" textlink="">
      <xdr:nvSpPr>
        <xdr:cNvPr id="81" name="Rectangle 18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16280606" y="5384007"/>
          <a:ext cx="93821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0,05%</a:t>
          </a:r>
        </a:p>
      </xdr:txBody>
    </xdr:sp>
    <xdr:clientData/>
  </xdr:twoCellAnchor>
  <xdr:twoCellAnchor>
    <xdr:from>
      <xdr:col>4</xdr:col>
      <xdr:colOff>376030</xdr:colOff>
      <xdr:row>11</xdr:row>
      <xdr:rowOff>0</xdr:rowOff>
    </xdr:from>
    <xdr:to>
      <xdr:col>5</xdr:col>
      <xdr:colOff>440663</xdr:colOff>
      <xdr:row>12</xdr:row>
      <xdr:rowOff>108519</xdr:rowOff>
    </xdr:to>
    <xdr:sp macro="" textlink="">
      <xdr:nvSpPr>
        <xdr:cNvPr id="82" name="Rectangle 1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2406710" y="2054431"/>
          <a:ext cx="729652" cy="26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11</xdr:col>
      <xdr:colOff>35872</xdr:colOff>
      <xdr:row>25</xdr:row>
      <xdr:rowOff>14288</xdr:rowOff>
    </xdr:from>
    <xdr:to>
      <xdr:col>13</xdr:col>
      <xdr:colOff>16235</xdr:colOff>
      <xdr:row>29</xdr:row>
      <xdr:rowOff>73571</xdr:rowOff>
    </xdr:to>
    <xdr:sp macro="" textlink="">
      <xdr:nvSpPr>
        <xdr:cNvPr id="85" name="Rectangle 19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256069" y="4325031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Palacios II Ltda.</a:t>
          </a:r>
        </a:p>
      </xdr:txBody>
    </xdr:sp>
    <xdr:clientData/>
  </xdr:twoCellAnchor>
  <xdr:twoCellAnchor>
    <xdr:from>
      <xdr:col>18</xdr:col>
      <xdr:colOff>88106</xdr:colOff>
      <xdr:row>25</xdr:row>
      <xdr:rowOff>42862</xdr:rowOff>
    </xdr:from>
    <xdr:to>
      <xdr:col>19</xdr:col>
      <xdr:colOff>126206</xdr:colOff>
      <xdr:row>27</xdr:row>
      <xdr:rowOff>61912</xdr:rowOff>
    </xdr:to>
    <xdr:sp macro="" textlink="">
      <xdr:nvSpPr>
        <xdr:cNvPr id="88" name="Rectangle 19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11839575" y="5305425"/>
          <a:ext cx="63341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15</xdr:col>
      <xdr:colOff>109476</xdr:colOff>
      <xdr:row>27</xdr:row>
      <xdr:rowOff>5213</xdr:rowOff>
    </xdr:from>
    <xdr:to>
      <xdr:col>16</xdr:col>
      <xdr:colOff>71437</xdr:colOff>
      <xdr:row>27</xdr:row>
      <xdr:rowOff>5213</xdr:rowOff>
    </xdr:to>
    <xdr:sp macro="" textlink="">
      <xdr:nvSpPr>
        <xdr:cNvPr id="89" name="Line 19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8943914" y="5101088"/>
          <a:ext cx="5572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33492</xdr:colOff>
      <xdr:row>25</xdr:row>
      <xdr:rowOff>64294</xdr:rowOff>
    </xdr:from>
    <xdr:to>
      <xdr:col>11</xdr:col>
      <xdr:colOff>71592</xdr:colOff>
      <xdr:row>27</xdr:row>
      <xdr:rowOff>83344</xdr:rowOff>
    </xdr:to>
    <xdr:sp macro="" textlink="">
      <xdr:nvSpPr>
        <xdr:cNvPr id="90" name="Rectangle 19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6588671" y="4375037"/>
          <a:ext cx="703118" cy="32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10</xdr:col>
      <xdr:colOff>91522</xdr:colOff>
      <xdr:row>32</xdr:row>
      <xdr:rowOff>35720</xdr:rowOff>
    </xdr:from>
    <xdr:to>
      <xdr:col>11</xdr:col>
      <xdr:colOff>59686</xdr:colOff>
      <xdr:row>32</xdr:row>
      <xdr:rowOff>40464</xdr:rowOff>
    </xdr:to>
    <xdr:sp macro="" textlink="">
      <xdr:nvSpPr>
        <xdr:cNvPr id="92" name="Line 19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 flipV="1">
          <a:off x="6646701" y="5427117"/>
          <a:ext cx="633182" cy="47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561291</xdr:colOff>
      <xdr:row>25</xdr:row>
      <xdr:rowOff>95250</xdr:rowOff>
    </xdr:from>
    <xdr:to>
      <xdr:col>6</xdr:col>
      <xdr:colOff>131674</xdr:colOff>
      <xdr:row>27</xdr:row>
      <xdr:rowOff>112184</xdr:rowOff>
    </xdr:to>
    <xdr:sp macro="" textlink="">
      <xdr:nvSpPr>
        <xdr:cNvPr id="96" name="Rectangle 20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3256990" y="4405993"/>
          <a:ext cx="769791" cy="325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</xdr:col>
      <xdr:colOff>390885</xdr:colOff>
      <xdr:row>31</xdr:row>
      <xdr:rowOff>138905</xdr:rowOff>
    </xdr:from>
    <xdr:to>
      <xdr:col>3</xdr:col>
      <xdr:colOff>117041</xdr:colOff>
      <xdr:row>34</xdr:row>
      <xdr:rowOff>38363</xdr:rowOff>
    </xdr:to>
    <xdr:sp macro="" textlink="">
      <xdr:nvSpPr>
        <xdr:cNvPr id="97" name="Rectangle 20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533389" y="5375924"/>
          <a:ext cx="949315" cy="38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99,90%</a:t>
          </a:r>
        </a:p>
      </xdr:txBody>
    </xdr:sp>
    <xdr:clientData/>
  </xdr:twoCellAnchor>
  <xdr:twoCellAnchor>
    <xdr:from>
      <xdr:col>7</xdr:col>
      <xdr:colOff>390525</xdr:colOff>
      <xdr:row>82</xdr:row>
      <xdr:rowOff>123825</xdr:rowOff>
    </xdr:from>
    <xdr:to>
      <xdr:col>14</xdr:col>
      <xdr:colOff>495300</xdr:colOff>
      <xdr:row>82</xdr:row>
      <xdr:rowOff>123825</xdr:rowOff>
    </xdr:to>
    <xdr:sp macro="" textlink="">
      <xdr:nvSpPr>
        <xdr:cNvPr id="100" name="Line 22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5581650" y="1261110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19</xdr:row>
      <xdr:rowOff>95250</xdr:rowOff>
    </xdr:from>
    <xdr:to>
      <xdr:col>12</xdr:col>
      <xdr:colOff>361950</xdr:colOff>
      <xdr:row>19</xdr:row>
      <xdr:rowOff>95250</xdr:rowOff>
    </xdr:to>
    <xdr:sp macro="" textlink="">
      <xdr:nvSpPr>
        <xdr:cNvPr id="101" name="Line 22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6734175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337877</xdr:colOff>
      <xdr:row>19</xdr:row>
      <xdr:rowOff>58207</xdr:rowOff>
    </xdr:from>
    <xdr:to>
      <xdr:col>5</xdr:col>
      <xdr:colOff>1059656</xdr:colOff>
      <xdr:row>20</xdr:row>
      <xdr:rowOff>154780</xdr:rowOff>
    </xdr:to>
    <xdr:sp macro="" textlink="">
      <xdr:nvSpPr>
        <xdr:cNvPr id="105" name="Rectangle 23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3874033" y="4320645"/>
          <a:ext cx="721779" cy="26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564355</xdr:colOff>
      <xdr:row>27</xdr:row>
      <xdr:rowOff>23813</xdr:rowOff>
    </xdr:from>
    <xdr:to>
      <xdr:col>21</xdr:col>
      <xdr:colOff>23812</xdr:colOff>
      <xdr:row>27</xdr:row>
      <xdr:rowOff>26195</xdr:rowOff>
    </xdr:to>
    <xdr:sp macro="" textlink="">
      <xdr:nvSpPr>
        <xdr:cNvPr id="107" name="Line 12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 flipV="1">
          <a:off x="11780043" y="5119688"/>
          <a:ext cx="650082" cy="2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635255</xdr:colOff>
      <xdr:row>33</xdr:row>
      <xdr:rowOff>94457</xdr:rowOff>
    </xdr:from>
    <xdr:to>
      <xdr:col>16</xdr:col>
      <xdr:colOff>56737</xdr:colOff>
      <xdr:row>33</xdr:row>
      <xdr:rowOff>94457</xdr:rowOff>
    </xdr:to>
    <xdr:sp macro="" textlink="">
      <xdr:nvSpPr>
        <xdr:cNvPr id="111" name="Line 19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H="1" flipV="1">
          <a:off x="9853146" y="5719403"/>
          <a:ext cx="751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523905</xdr:colOff>
      <xdr:row>38</xdr:row>
      <xdr:rowOff>3967</xdr:rowOff>
    </xdr:from>
    <xdr:to>
      <xdr:col>2</xdr:col>
      <xdr:colOff>475020</xdr:colOff>
      <xdr:row>40</xdr:row>
      <xdr:rowOff>42860</xdr:rowOff>
    </xdr:to>
    <xdr:sp macro="" textlink="">
      <xdr:nvSpPr>
        <xdr:cNvPr id="112" name="Rectangle 20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666409" y="6357266"/>
          <a:ext cx="687385" cy="3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99,97%</a:t>
          </a:r>
        </a:p>
      </xdr:txBody>
    </xdr:sp>
    <xdr:clientData/>
  </xdr:twoCellAnchor>
  <xdr:twoCellAnchor>
    <xdr:from>
      <xdr:col>1</xdr:col>
      <xdr:colOff>510832</xdr:colOff>
      <xdr:row>25</xdr:row>
      <xdr:rowOff>83344</xdr:rowOff>
    </xdr:from>
    <xdr:to>
      <xdr:col>2</xdr:col>
      <xdr:colOff>463146</xdr:colOff>
      <xdr:row>27</xdr:row>
      <xdr:rowOff>102394</xdr:rowOff>
    </xdr:to>
    <xdr:sp macro="" textlink="">
      <xdr:nvSpPr>
        <xdr:cNvPr id="115" name="Rectangle 20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653336" y="4394087"/>
          <a:ext cx="688584" cy="327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10</xdr:col>
      <xdr:colOff>90546</xdr:colOff>
      <xdr:row>16</xdr:row>
      <xdr:rowOff>0</xdr:rowOff>
    </xdr:from>
    <xdr:to>
      <xdr:col>10</xdr:col>
      <xdr:colOff>91468</xdr:colOff>
      <xdr:row>32</xdr:row>
      <xdr:rowOff>31750</xdr:rowOff>
    </xdr:to>
    <xdr:sp macro="" textlink="">
      <xdr:nvSpPr>
        <xdr:cNvPr id="117" name="Line 11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6645725" y="2897579"/>
          <a:ext cx="922" cy="252556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463400</xdr:colOff>
      <xdr:row>26</xdr:row>
      <xdr:rowOff>53098</xdr:rowOff>
    </xdr:from>
    <xdr:to>
      <xdr:col>5</xdr:col>
      <xdr:colOff>308781</xdr:colOff>
      <xdr:row>28</xdr:row>
      <xdr:rowOff>23749</xdr:rowOff>
    </xdr:to>
    <xdr:sp macro="" textlink="">
      <xdr:nvSpPr>
        <xdr:cNvPr id="150" name="Rectangle 9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2494080" y="4518219"/>
          <a:ext cx="510400" cy="279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5</xdr:col>
      <xdr:colOff>1140699</xdr:colOff>
      <xdr:row>11</xdr:row>
      <xdr:rowOff>0</xdr:rowOff>
    </xdr:from>
    <xdr:to>
      <xdr:col>7</xdr:col>
      <xdr:colOff>5926</xdr:colOff>
      <xdr:row>12</xdr:row>
      <xdr:rowOff>130629</xdr:rowOff>
    </xdr:to>
    <xdr:sp macro="" textlink="">
      <xdr:nvSpPr>
        <xdr:cNvPr id="154" name="Rectangle 1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3836398" y="2054431"/>
          <a:ext cx="729652" cy="285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500061</xdr:colOff>
      <xdr:row>19</xdr:row>
      <xdr:rowOff>130969</xdr:rowOff>
    </xdr:from>
    <xdr:to>
      <xdr:col>10</xdr:col>
      <xdr:colOff>31215</xdr:colOff>
      <xdr:row>21</xdr:row>
      <xdr:rowOff>60854</xdr:rowOff>
    </xdr:to>
    <xdr:sp macro="" textlink="">
      <xdr:nvSpPr>
        <xdr:cNvPr id="158" name="Rectangle 2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6298405" y="4393407"/>
          <a:ext cx="721779" cy="26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0,1%</a:t>
          </a:r>
        </a:p>
      </xdr:txBody>
    </xdr:sp>
    <xdr:clientData/>
  </xdr:twoCellAnchor>
  <xdr:twoCellAnchor>
    <xdr:from>
      <xdr:col>1</xdr:col>
      <xdr:colOff>535435</xdr:colOff>
      <xdr:row>44</xdr:row>
      <xdr:rowOff>35719</xdr:rowOff>
    </xdr:from>
    <xdr:to>
      <xdr:col>2</xdr:col>
      <xdr:colOff>451223</xdr:colOff>
      <xdr:row>46</xdr:row>
      <xdr:rowOff>70644</xdr:rowOff>
    </xdr:to>
    <xdr:sp macro="" textlink="">
      <xdr:nvSpPr>
        <xdr:cNvPr id="166" name="Rectangle 20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677939" y="7339043"/>
          <a:ext cx="652058" cy="343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4</xdr:col>
      <xdr:colOff>428457</xdr:colOff>
      <xdr:row>44</xdr:row>
      <xdr:rowOff>35903</xdr:rowOff>
    </xdr:from>
    <xdr:to>
      <xdr:col>5</xdr:col>
      <xdr:colOff>403777</xdr:colOff>
      <xdr:row>46</xdr:row>
      <xdr:rowOff>82733</xdr:rowOff>
    </xdr:to>
    <xdr:sp macro="" textlink="">
      <xdr:nvSpPr>
        <xdr:cNvPr id="168" name="Rectangle 20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2459137" y="7339227"/>
          <a:ext cx="640339" cy="355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31</xdr:col>
      <xdr:colOff>273843</xdr:colOff>
      <xdr:row>11</xdr:row>
      <xdr:rowOff>0</xdr:rowOff>
    </xdr:from>
    <xdr:to>
      <xdr:col>32</xdr:col>
      <xdr:colOff>578643</xdr:colOff>
      <xdr:row>13</xdr:row>
      <xdr:rowOff>53067</xdr:rowOff>
    </xdr:to>
    <xdr:sp macro="" textlink="">
      <xdr:nvSpPr>
        <xdr:cNvPr id="172" name="Rectangle 8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9835812" y="2690812"/>
          <a:ext cx="900112" cy="576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11</xdr:col>
      <xdr:colOff>47842</xdr:colOff>
      <xdr:row>20</xdr:row>
      <xdr:rowOff>6601</xdr:rowOff>
    </xdr:from>
    <xdr:to>
      <xdr:col>13</xdr:col>
      <xdr:colOff>28205</xdr:colOff>
      <xdr:row>24</xdr:row>
      <xdr:rowOff>65884</xdr:rowOff>
    </xdr:to>
    <xdr:sp macro="" textlink="">
      <xdr:nvSpPr>
        <xdr:cNvPr id="173" name="Rectangle 19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7268039" y="3545448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S.A.</a:t>
          </a:r>
        </a:p>
      </xdr:txBody>
    </xdr:sp>
    <xdr:clientData/>
  </xdr:twoCellAnchor>
  <xdr:twoCellAnchor>
    <xdr:from>
      <xdr:col>10</xdr:col>
      <xdr:colOff>95403</xdr:colOff>
      <xdr:row>22</xdr:row>
      <xdr:rowOff>70101</xdr:rowOff>
    </xdr:from>
    <xdr:to>
      <xdr:col>11</xdr:col>
      <xdr:colOff>71592</xdr:colOff>
      <xdr:row>22</xdr:row>
      <xdr:rowOff>71437</xdr:rowOff>
    </xdr:to>
    <xdr:sp macro="" textlink="">
      <xdr:nvSpPr>
        <xdr:cNvPr id="174" name="Line 19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6650582" y="3917707"/>
          <a:ext cx="641207" cy="133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20</xdr:row>
      <xdr:rowOff>74071</xdr:rowOff>
    </xdr:from>
    <xdr:to>
      <xdr:col>16</xdr:col>
      <xdr:colOff>85724</xdr:colOff>
      <xdr:row>22</xdr:row>
      <xdr:rowOff>93121</xdr:rowOff>
    </xdr:to>
    <xdr:sp macro="" textlink="">
      <xdr:nvSpPr>
        <xdr:cNvPr id="175" name="Rectangle 19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9985375" y="4339154"/>
          <a:ext cx="630766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18</xdr:col>
      <xdr:colOff>63498</xdr:colOff>
      <xdr:row>20</xdr:row>
      <xdr:rowOff>126986</xdr:rowOff>
    </xdr:from>
    <xdr:to>
      <xdr:col>19</xdr:col>
      <xdr:colOff>101598</xdr:colOff>
      <xdr:row>22</xdr:row>
      <xdr:rowOff>146036</xdr:rowOff>
    </xdr:to>
    <xdr:sp macro="" textlink="">
      <xdr:nvSpPr>
        <xdr:cNvPr id="178" name="Rectangle 19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1779248" y="4392069"/>
          <a:ext cx="630767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13</xdr:col>
      <xdr:colOff>95402</xdr:colOff>
      <xdr:row>22</xdr:row>
      <xdr:rowOff>71437</xdr:rowOff>
    </xdr:from>
    <xdr:to>
      <xdr:col>14</xdr:col>
      <xdr:colOff>12060</xdr:colOff>
      <xdr:row>22</xdr:row>
      <xdr:rowOff>75392</xdr:rowOff>
    </xdr:to>
    <xdr:sp macro="" textlink="">
      <xdr:nvSpPr>
        <xdr:cNvPr id="181" name="Line 19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 flipH="1" flipV="1">
          <a:off x="8645636" y="3919043"/>
          <a:ext cx="581675" cy="39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566923</xdr:colOff>
      <xdr:row>32</xdr:row>
      <xdr:rowOff>8504</xdr:rowOff>
    </xdr:from>
    <xdr:to>
      <xdr:col>21</xdr:col>
      <xdr:colOff>23812</xdr:colOff>
      <xdr:row>32</xdr:row>
      <xdr:rowOff>11905</xdr:rowOff>
    </xdr:to>
    <xdr:sp macro="" textlink="">
      <xdr:nvSpPr>
        <xdr:cNvPr id="142" name="Line 12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11782611" y="5914004"/>
          <a:ext cx="647514" cy="34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547688</xdr:colOff>
      <xdr:row>30</xdr:row>
      <xdr:rowOff>13607</xdr:rowOff>
    </xdr:from>
    <xdr:to>
      <xdr:col>21</xdr:col>
      <xdr:colOff>681</xdr:colOff>
      <xdr:row>32</xdr:row>
      <xdr:rowOff>32657</xdr:rowOff>
    </xdr:to>
    <xdr:sp macro="" textlink="">
      <xdr:nvSpPr>
        <xdr:cNvPr id="143" name="Rectangle 13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12726081" y="6014357"/>
          <a:ext cx="6232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59,99%</a:t>
          </a:r>
        </a:p>
      </xdr:txBody>
    </xdr:sp>
    <xdr:clientData/>
  </xdr:twoCellAnchor>
  <xdr:twoCellAnchor>
    <xdr:from>
      <xdr:col>13</xdr:col>
      <xdr:colOff>71589</xdr:colOff>
      <xdr:row>26</xdr:row>
      <xdr:rowOff>142875</xdr:rowOff>
    </xdr:from>
    <xdr:to>
      <xdr:col>14</xdr:col>
      <xdr:colOff>12059</xdr:colOff>
      <xdr:row>26</xdr:row>
      <xdr:rowOff>142875</xdr:rowOff>
    </xdr:to>
    <xdr:sp macro="" textlink="">
      <xdr:nvSpPr>
        <xdr:cNvPr id="186" name="Line 19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 bwMode="auto">
        <a:xfrm flipH="1">
          <a:off x="8621823" y="4607996"/>
          <a:ext cx="605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535573</xdr:colOff>
      <xdr:row>14</xdr:row>
      <xdr:rowOff>0</xdr:rowOff>
    </xdr:from>
    <xdr:to>
      <xdr:col>5</xdr:col>
      <xdr:colOff>501537</xdr:colOff>
      <xdr:row>18</xdr:row>
      <xdr:rowOff>7480</xdr:rowOff>
    </xdr:to>
    <xdr:sp macro="" textlink="">
      <xdr:nvSpPr>
        <xdr:cNvPr id="188" name="Rectangle 15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1901236" y="2517569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5</xdr:col>
      <xdr:colOff>654275</xdr:colOff>
      <xdr:row>14</xdr:row>
      <xdr:rowOff>402</xdr:rowOff>
    </xdr:from>
    <xdr:to>
      <xdr:col>7</xdr:col>
      <xdr:colOff>85850</xdr:colOff>
      <xdr:row>18</xdr:row>
      <xdr:rowOff>7882</xdr:rowOff>
    </xdr:to>
    <xdr:sp macro="" textlink="">
      <xdr:nvSpPr>
        <xdr:cNvPr id="189" name="Rectangle 15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3349974" y="2517971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Europa</a:t>
          </a:r>
        </a:p>
      </xdr:txBody>
    </xdr:sp>
    <xdr:clientData/>
  </xdr:twoCellAnchor>
  <xdr:twoCellAnchor>
    <xdr:from>
      <xdr:col>7</xdr:col>
      <xdr:colOff>641360</xdr:colOff>
      <xdr:row>14</xdr:row>
      <xdr:rowOff>23812</xdr:rowOff>
    </xdr:from>
    <xdr:to>
      <xdr:col>9</xdr:col>
      <xdr:colOff>607323</xdr:colOff>
      <xdr:row>18</xdr:row>
      <xdr:rowOff>31292</xdr:rowOff>
    </xdr:to>
    <xdr:sp macro="" textlink="">
      <xdr:nvSpPr>
        <xdr:cNvPr id="190" name="Rectangle 15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5201484" y="2541381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S.A.</a:t>
          </a:r>
        </a:p>
      </xdr:txBody>
    </xdr:sp>
    <xdr:clientData/>
  </xdr:twoCellAnchor>
  <xdr:twoCellAnchor>
    <xdr:from>
      <xdr:col>19</xdr:col>
      <xdr:colOff>404813</xdr:colOff>
      <xdr:row>14</xdr:row>
      <xdr:rowOff>0</xdr:rowOff>
    </xdr:from>
    <xdr:to>
      <xdr:col>21</xdr:col>
      <xdr:colOff>370777</xdr:colOff>
      <xdr:row>18</xdr:row>
      <xdr:rowOff>7480</xdr:rowOff>
    </xdr:to>
    <xdr:sp macro="" textlink="">
      <xdr:nvSpPr>
        <xdr:cNvPr id="191" name="Rectangle 15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12945156" y="2517569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S.A.</a:t>
          </a:r>
        </a:p>
      </xdr:txBody>
    </xdr:sp>
    <xdr:clientData/>
  </xdr:twoCellAnchor>
  <xdr:twoCellAnchor>
    <xdr:from>
      <xdr:col>22</xdr:col>
      <xdr:colOff>450738</xdr:colOff>
      <xdr:row>14</xdr:row>
      <xdr:rowOff>11906</xdr:rowOff>
    </xdr:from>
    <xdr:to>
      <xdr:col>24</xdr:col>
      <xdr:colOff>416701</xdr:colOff>
      <xdr:row>18</xdr:row>
      <xdr:rowOff>19386</xdr:rowOff>
    </xdr:to>
    <xdr:sp macro="" textlink="">
      <xdr:nvSpPr>
        <xdr:cNvPr id="192" name="Rectangle 15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14986135" y="2529475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Maullin S.A.</a:t>
          </a:r>
        </a:p>
      </xdr:txBody>
    </xdr:sp>
    <xdr:clientData/>
  </xdr:twoCellAnchor>
  <xdr:twoCellAnchor>
    <xdr:from>
      <xdr:col>6</xdr:col>
      <xdr:colOff>123455</xdr:colOff>
      <xdr:row>10</xdr:row>
      <xdr:rowOff>56040</xdr:rowOff>
    </xdr:from>
    <xdr:to>
      <xdr:col>6</xdr:col>
      <xdr:colOff>123455</xdr:colOff>
      <xdr:row>14</xdr:row>
      <xdr:rowOff>39210</xdr:rowOff>
    </xdr:to>
    <xdr:sp macro="" textlink="">
      <xdr:nvSpPr>
        <xdr:cNvPr id="193" name="Line 97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>
          <a:off x="4018562" y="1956091"/>
          <a:ext cx="0" cy="6006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384107</xdr:colOff>
      <xdr:row>20</xdr:row>
      <xdr:rowOff>23813</xdr:rowOff>
    </xdr:from>
    <xdr:to>
      <xdr:col>4</xdr:col>
      <xdr:colOff>540806</xdr:colOff>
      <xdr:row>24</xdr:row>
      <xdr:rowOff>84358</xdr:rowOff>
    </xdr:to>
    <xdr:sp macro="" textlink="">
      <xdr:nvSpPr>
        <xdr:cNvPr id="233" name="Rectangle 15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1262881" y="3562660"/>
          <a:ext cx="1308605" cy="67806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S.A.</a:t>
          </a:r>
        </a:p>
      </xdr:txBody>
    </xdr:sp>
    <xdr:clientData/>
  </xdr:twoCellAnchor>
  <xdr:twoCellAnchor>
    <xdr:from>
      <xdr:col>2</xdr:col>
      <xdr:colOff>381077</xdr:colOff>
      <xdr:row>26</xdr:row>
      <xdr:rowOff>11906</xdr:rowOff>
    </xdr:from>
    <xdr:to>
      <xdr:col>4</xdr:col>
      <xdr:colOff>537776</xdr:colOff>
      <xdr:row>30</xdr:row>
      <xdr:rowOff>72451</xdr:rowOff>
    </xdr:to>
    <xdr:sp macro="" textlink="">
      <xdr:nvSpPr>
        <xdr:cNvPr id="234" name="Rectangle 15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1259851" y="4477027"/>
          <a:ext cx="1308605" cy="67806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S.A.</a:t>
          </a:r>
        </a:p>
      </xdr:txBody>
    </xdr:sp>
    <xdr:clientData/>
  </xdr:twoCellAnchor>
  <xdr:twoCellAnchor>
    <xdr:from>
      <xdr:col>2</xdr:col>
      <xdr:colOff>381077</xdr:colOff>
      <xdr:row>31</xdr:row>
      <xdr:rowOff>149488</xdr:rowOff>
    </xdr:from>
    <xdr:to>
      <xdr:col>4</xdr:col>
      <xdr:colOff>537776</xdr:colOff>
      <xdr:row>36</xdr:row>
      <xdr:rowOff>22997</xdr:rowOff>
    </xdr:to>
    <xdr:sp macro="" textlink="">
      <xdr:nvSpPr>
        <xdr:cNvPr id="235" name="Rectangle 15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1259851" y="5386507"/>
          <a:ext cx="1308605" cy="68103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Soc.Agricola Aguas Claras S.A.</a:t>
          </a:r>
        </a:p>
      </xdr:txBody>
    </xdr:sp>
    <xdr:clientData/>
  </xdr:twoCellAnchor>
  <xdr:twoCellAnchor>
    <xdr:from>
      <xdr:col>2</xdr:col>
      <xdr:colOff>377181</xdr:colOff>
      <xdr:row>43</xdr:row>
      <xdr:rowOff>152391</xdr:rowOff>
    </xdr:from>
    <xdr:to>
      <xdr:col>4</xdr:col>
      <xdr:colOff>533880</xdr:colOff>
      <xdr:row>48</xdr:row>
      <xdr:rowOff>57074</xdr:rowOff>
    </xdr:to>
    <xdr:sp macro="" textlink="">
      <xdr:nvSpPr>
        <xdr:cNvPr id="236" name="Rectangle 15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1255955" y="7301337"/>
          <a:ext cx="1308605" cy="6765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Bowrain Corp S.A.</a:t>
          </a:r>
        </a:p>
      </xdr:txBody>
    </xdr:sp>
    <xdr:clientData/>
  </xdr:twoCellAnchor>
  <xdr:twoCellAnchor>
    <xdr:from>
      <xdr:col>2</xdr:col>
      <xdr:colOff>381077</xdr:colOff>
      <xdr:row>38</xdr:row>
      <xdr:rowOff>2881</xdr:rowOff>
    </xdr:from>
    <xdr:to>
      <xdr:col>4</xdr:col>
      <xdr:colOff>537776</xdr:colOff>
      <xdr:row>42</xdr:row>
      <xdr:rowOff>42645</xdr:rowOff>
    </xdr:to>
    <xdr:sp macro="" textlink="">
      <xdr:nvSpPr>
        <xdr:cNvPr id="237" name="Rectangle 15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1259851" y="6356180"/>
          <a:ext cx="1308605" cy="68103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S.A.</a:t>
          </a:r>
        </a:p>
      </xdr:txBody>
    </xdr:sp>
    <xdr:clientData/>
  </xdr:twoCellAnchor>
  <xdr:twoCellAnchor>
    <xdr:from>
      <xdr:col>5</xdr:col>
      <xdr:colOff>1165207</xdr:colOff>
      <xdr:row>25</xdr:row>
      <xdr:rowOff>119063</xdr:rowOff>
    </xdr:from>
    <xdr:to>
      <xdr:col>7</xdr:col>
      <xdr:colOff>611182</xdr:colOff>
      <xdr:row>30</xdr:row>
      <xdr:rowOff>23967</xdr:rowOff>
    </xdr:to>
    <xdr:sp macro="" textlink="">
      <xdr:nvSpPr>
        <xdr:cNvPr id="238" name="Rectangle 15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3860906" y="4429806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S.A.</a:t>
          </a:r>
        </a:p>
      </xdr:txBody>
    </xdr:sp>
    <xdr:clientData/>
  </xdr:twoCellAnchor>
  <xdr:twoCellAnchor>
    <xdr:from>
      <xdr:col>9</xdr:col>
      <xdr:colOff>607323</xdr:colOff>
      <xdr:row>15</xdr:row>
      <xdr:rowOff>188053</xdr:rowOff>
    </xdr:from>
    <xdr:to>
      <xdr:col>10</xdr:col>
      <xdr:colOff>97757</xdr:colOff>
      <xdr:row>16</xdr:row>
      <xdr:rowOff>3802</xdr:rowOff>
    </xdr:to>
    <xdr:cxnSp macro="">
      <xdr:nvCxnSpPr>
        <xdr:cNvPr id="239" name="238 Conector rec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CxnSpPr>
          <a:stCxn id="190" idx="3"/>
        </xdr:cNvCxnSpPr>
      </xdr:nvCxnSpPr>
      <xdr:spPr>
        <a:xfrm flipV="1">
          <a:off x="6497484" y="2895627"/>
          <a:ext cx="155452" cy="57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190500</xdr:colOff>
      <xdr:row>14</xdr:row>
      <xdr:rowOff>402</xdr:rowOff>
    </xdr:from>
    <xdr:to>
      <xdr:col>29</xdr:col>
      <xdr:colOff>49586</xdr:colOff>
      <xdr:row>18</xdr:row>
      <xdr:rowOff>7882</xdr:rowOff>
    </xdr:to>
    <xdr:sp macro="" textlink="">
      <xdr:nvSpPr>
        <xdr:cNvPr id="275" name="Rectangle 15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18027237" y="2517971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S.A.</a:t>
          </a:r>
        </a:p>
      </xdr:txBody>
    </xdr:sp>
    <xdr:clientData/>
  </xdr:twoCellAnchor>
  <xdr:twoCellAnchor>
    <xdr:from>
      <xdr:col>29</xdr:col>
      <xdr:colOff>435429</xdr:colOff>
      <xdr:row>14</xdr:row>
      <xdr:rowOff>0</xdr:rowOff>
    </xdr:from>
    <xdr:to>
      <xdr:col>31</xdr:col>
      <xdr:colOff>401391</xdr:colOff>
      <xdr:row>18</xdr:row>
      <xdr:rowOff>7480</xdr:rowOff>
    </xdr:to>
    <xdr:sp macro="" textlink="">
      <xdr:nvSpPr>
        <xdr:cNvPr id="276" name="Rectangle 15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19709080" y="2517569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S.A.</a:t>
          </a:r>
        </a:p>
      </xdr:txBody>
    </xdr:sp>
    <xdr:clientData/>
  </xdr:twoCellAnchor>
  <xdr:twoCellAnchor>
    <xdr:from>
      <xdr:col>32</xdr:col>
      <xdr:colOff>147978</xdr:colOff>
      <xdr:row>13</xdr:row>
      <xdr:rowOff>147978</xdr:rowOff>
    </xdr:from>
    <xdr:to>
      <xdr:col>33</xdr:col>
      <xdr:colOff>588955</xdr:colOff>
      <xdr:row>18</xdr:row>
      <xdr:rowOff>1079</xdr:rowOff>
    </xdr:to>
    <xdr:sp macro="" textlink="">
      <xdr:nvSpPr>
        <xdr:cNvPr id="277" name="Rectangle 15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21416685" y="2511168"/>
          <a:ext cx="1296000" cy="72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Glaciares S.A.</a:t>
          </a:r>
        </a:p>
      </xdr:txBody>
    </xdr:sp>
    <xdr:clientData/>
  </xdr:twoCellAnchor>
  <xdr:twoCellAnchor>
    <xdr:from>
      <xdr:col>28</xdr:col>
      <xdr:colOff>142875</xdr:colOff>
      <xdr:row>20</xdr:row>
      <xdr:rowOff>11905</xdr:rowOff>
    </xdr:from>
    <xdr:to>
      <xdr:col>30</xdr:col>
      <xdr:colOff>123239</xdr:colOff>
      <xdr:row>24</xdr:row>
      <xdr:rowOff>71188</xdr:rowOff>
    </xdr:to>
    <xdr:sp macro="" textlink="">
      <xdr:nvSpPr>
        <xdr:cNvPr id="278" name="Rectangle 15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18751509" y="3550752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Aquacorporación Int´I S.A.</a:t>
          </a:r>
        </a:p>
      </xdr:txBody>
    </xdr:sp>
    <xdr:clientData/>
  </xdr:twoCellAnchor>
  <xdr:twoCellAnchor>
    <xdr:from>
      <xdr:col>28</xdr:col>
      <xdr:colOff>166688</xdr:colOff>
      <xdr:row>25</xdr:row>
      <xdr:rowOff>11906</xdr:rowOff>
    </xdr:from>
    <xdr:to>
      <xdr:col>30</xdr:col>
      <xdr:colOff>147052</xdr:colOff>
      <xdr:row>29</xdr:row>
      <xdr:rowOff>71189</xdr:rowOff>
    </xdr:to>
    <xdr:sp macro="" textlink="">
      <xdr:nvSpPr>
        <xdr:cNvPr id="279" name="Rectangle 15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18775322" y="4322649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S.A.</a:t>
          </a:r>
        </a:p>
      </xdr:txBody>
    </xdr:sp>
    <xdr:clientData/>
  </xdr:twoCellAnchor>
  <xdr:twoCellAnchor>
    <xdr:from>
      <xdr:col>28</xdr:col>
      <xdr:colOff>202406</xdr:colOff>
      <xdr:row>30</xdr:row>
      <xdr:rowOff>11907</xdr:rowOff>
    </xdr:from>
    <xdr:to>
      <xdr:col>30</xdr:col>
      <xdr:colOff>182770</xdr:colOff>
      <xdr:row>34</xdr:row>
      <xdr:rowOff>47439</xdr:rowOff>
    </xdr:to>
    <xdr:sp macro="" textlink="">
      <xdr:nvSpPr>
        <xdr:cNvPr id="280" name="Rectangle 15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18811040" y="5094546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 Pacifico S.A.</a:t>
          </a:r>
        </a:p>
      </xdr:txBody>
    </xdr:sp>
    <xdr:clientData/>
  </xdr:twoCellAnchor>
  <xdr:twoCellAnchor>
    <xdr:from>
      <xdr:col>28</xdr:col>
      <xdr:colOff>190501</xdr:colOff>
      <xdr:row>35</xdr:row>
      <xdr:rowOff>128328</xdr:rowOff>
    </xdr:from>
    <xdr:to>
      <xdr:col>30</xdr:col>
      <xdr:colOff>170865</xdr:colOff>
      <xdr:row>40</xdr:row>
      <xdr:rowOff>21357</xdr:rowOff>
    </xdr:to>
    <xdr:sp macro="" textlink="">
      <xdr:nvSpPr>
        <xdr:cNvPr id="281" name="Rectangle 15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18799135" y="6006614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Inc.</a:t>
          </a:r>
        </a:p>
      </xdr:txBody>
    </xdr:sp>
    <xdr:clientData/>
  </xdr:twoCellAnchor>
  <xdr:twoCellAnchor>
    <xdr:from>
      <xdr:col>24</xdr:col>
      <xdr:colOff>23812</xdr:colOff>
      <xdr:row>20</xdr:row>
      <xdr:rowOff>11906</xdr:rowOff>
    </xdr:from>
    <xdr:to>
      <xdr:col>25</xdr:col>
      <xdr:colOff>669195</xdr:colOff>
      <xdr:row>24</xdr:row>
      <xdr:rowOff>71189</xdr:rowOff>
    </xdr:to>
    <xdr:sp macro="" textlink="">
      <xdr:nvSpPr>
        <xdr:cNvPr id="282" name="Rectangle 15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15889246" y="3550753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Volcan Ltda.</a:t>
          </a:r>
        </a:p>
      </xdr:txBody>
    </xdr:sp>
    <xdr:clientData/>
  </xdr:twoCellAnchor>
  <xdr:twoCellAnchor>
    <xdr:from>
      <xdr:col>24</xdr:col>
      <xdr:colOff>23812</xdr:colOff>
      <xdr:row>25</xdr:row>
      <xdr:rowOff>0</xdr:rowOff>
    </xdr:from>
    <xdr:to>
      <xdr:col>25</xdr:col>
      <xdr:colOff>669195</xdr:colOff>
      <xdr:row>29</xdr:row>
      <xdr:rowOff>59283</xdr:rowOff>
    </xdr:to>
    <xdr:sp macro="" textlink="">
      <xdr:nvSpPr>
        <xdr:cNvPr id="283" name="Rectangle 15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15889246" y="4310743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Maullin Ltda.</a:t>
          </a:r>
        </a:p>
      </xdr:txBody>
    </xdr:sp>
    <xdr:clientData/>
  </xdr:twoCellAnchor>
  <xdr:twoCellAnchor>
    <xdr:from>
      <xdr:col>21</xdr:col>
      <xdr:colOff>11906</xdr:colOff>
      <xdr:row>20</xdr:row>
      <xdr:rowOff>23813</xdr:rowOff>
    </xdr:from>
    <xdr:to>
      <xdr:col>22</xdr:col>
      <xdr:colOff>657288</xdr:colOff>
      <xdr:row>24</xdr:row>
      <xdr:rowOff>83096</xdr:rowOff>
    </xdr:to>
    <xdr:sp macro="" textlink="">
      <xdr:nvSpPr>
        <xdr:cNvPr id="284" name="Rectangle 15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13882285" y="3562660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Piscultura Aquasan S.A.</a:t>
          </a:r>
        </a:p>
      </xdr:txBody>
    </xdr:sp>
    <xdr:clientData/>
  </xdr:twoCellAnchor>
  <xdr:twoCellAnchor>
    <xdr:from>
      <xdr:col>21</xdr:col>
      <xdr:colOff>11906</xdr:colOff>
      <xdr:row>25</xdr:row>
      <xdr:rowOff>11906</xdr:rowOff>
    </xdr:from>
    <xdr:to>
      <xdr:col>22</xdr:col>
      <xdr:colOff>657288</xdr:colOff>
      <xdr:row>29</xdr:row>
      <xdr:rowOff>71189</xdr:rowOff>
    </xdr:to>
    <xdr:sp macro="" textlink="">
      <xdr:nvSpPr>
        <xdr:cNvPr id="285" name="Rectangle 15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13882285" y="4322649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S.A.</a:t>
          </a:r>
        </a:p>
      </xdr:txBody>
    </xdr:sp>
    <xdr:clientData/>
  </xdr:twoCellAnchor>
  <xdr:twoCellAnchor>
    <xdr:from>
      <xdr:col>21</xdr:col>
      <xdr:colOff>23812</xdr:colOff>
      <xdr:row>30</xdr:row>
      <xdr:rowOff>3994</xdr:rowOff>
    </xdr:from>
    <xdr:to>
      <xdr:col>23</xdr:col>
      <xdr:colOff>4175</xdr:colOff>
      <xdr:row>34</xdr:row>
      <xdr:rowOff>39526</xdr:rowOff>
    </xdr:to>
    <xdr:sp macro="" textlink="">
      <xdr:nvSpPr>
        <xdr:cNvPr id="286" name="Rectangle 15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13894191" y="5086633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Allipen S.A.</a:t>
          </a:r>
        </a:p>
      </xdr:txBody>
    </xdr:sp>
    <xdr:clientData/>
  </xdr:twoCellAnchor>
  <xdr:twoCellAnchor>
    <xdr:from>
      <xdr:col>19</xdr:col>
      <xdr:colOff>564693</xdr:colOff>
      <xdr:row>17</xdr:row>
      <xdr:rowOff>160812</xdr:rowOff>
    </xdr:from>
    <xdr:to>
      <xdr:col>19</xdr:col>
      <xdr:colOff>566403</xdr:colOff>
      <xdr:row>32</xdr:row>
      <xdr:rowOff>4794</xdr:rowOff>
    </xdr:to>
    <xdr:cxnSp macro="">
      <xdr:nvCxnSpPr>
        <xdr:cNvPr id="290" name="289 Conector recto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12817307" y="4057403"/>
          <a:ext cx="1710" cy="23118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653266</xdr:colOff>
      <xdr:row>32</xdr:row>
      <xdr:rowOff>1313</xdr:rowOff>
    </xdr:from>
    <xdr:to>
      <xdr:col>9</xdr:col>
      <xdr:colOff>633629</xdr:colOff>
      <xdr:row>36</xdr:row>
      <xdr:rowOff>24970</xdr:rowOff>
    </xdr:to>
    <xdr:sp macro="" textlink="">
      <xdr:nvSpPr>
        <xdr:cNvPr id="317" name="Rectangle 15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5213390" y="5392710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Antares S.A.</a:t>
          </a:r>
        </a:p>
      </xdr:txBody>
    </xdr:sp>
    <xdr:clientData/>
  </xdr:twoCellAnchor>
  <xdr:twoCellAnchor>
    <xdr:from>
      <xdr:col>8</xdr:col>
      <xdr:colOff>23965</xdr:colOff>
      <xdr:row>38</xdr:row>
      <xdr:rowOff>21161</xdr:rowOff>
    </xdr:from>
    <xdr:to>
      <xdr:col>10</xdr:col>
      <xdr:colOff>4329</xdr:colOff>
      <xdr:row>42</xdr:row>
      <xdr:rowOff>56694</xdr:rowOff>
    </xdr:to>
    <xdr:sp macro="" textlink="">
      <xdr:nvSpPr>
        <xdr:cNvPr id="318" name="Rectangle 15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5249108" y="6374460"/>
          <a:ext cx="1310400" cy="676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S.A.</a:t>
          </a:r>
        </a:p>
      </xdr:txBody>
    </xdr:sp>
    <xdr:clientData/>
  </xdr:twoCellAnchor>
  <xdr:twoCellAnchor>
    <xdr:from>
      <xdr:col>27</xdr:col>
      <xdr:colOff>285749</xdr:colOff>
      <xdr:row>32</xdr:row>
      <xdr:rowOff>11905</xdr:rowOff>
    </xdr:from>
    <xdr:to>
      <xdr:col>28</xdr:col>
      <xdr:colOff>214312</xdr:colOff>
      <xdr:row>32</xdr:row>
      <xdr:rowOff>11905</xdr:rowOff>
    </xdr:to>
    <xdr:sp macro="" textlink="">
      <xdr:nvSpPr>
        <xdr:cNvPr id="320" name="Line 14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 flipV="1">
          <a:off x="16240124" y="5917405"/>
          <a:ext cx="6191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83343</xdr:colOff>
      <xdr:row>32</xdr:row>
      <xdr:rowOff>23813</xdr:rowOff>
    </xdr:from>
    <xdr:to>
      <xdr:col>19</xdr:col>
      <xdr:colOff>19345</xdr:colOff>
      <xdr:row>32</xdr:row>
      <xdr:rowOff>24191</xdr:rowOff>
    </xdr:to>
    <xdr:sp macro="" textlink="">
      <xdr:nvSpPr>
        <xdr:cNvPr id="322" name="Line 19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H="1" flipV="1">
          <a:off x="10703718" y="5929313"/>
          <a:ext cx="531315" cy="3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2689</xdr:colOff>
      <xdr:row>10</xdr:row>
      <xdr:rowOff>84667</xdr:rowOff>
    </xdr:from>
    <xdr:to>
      <xdr:col>14</xdr:col>
      <xdr:colOff>2912</xdr:colOff>
      <xdr:row>32</xdr:row>
      <xdr:rowOff>21167</xdr:rowOff>
    </xdr:to>
    <xdr:cxnSp macro="">
      <xdr:nvCxnSpPr>
        <xdr:cNvPr id="230" name="229 Conector rec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 flipH="1" flipV="1">
          <a:off x="9217940" y="1984718"/>
          <a:ext cx="223" cy="34278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610110</xdr:colOff>
      <xdr:row>22</xdr:row>
      <xdr:rowOff>90244</xdr:rowOff>
    </xdr:from>
    <xdr:to>
      <xdr:col>2</xdr:col>
      <xdr:colOff>378614</xdr:colOff>
      <xdr:row>22</xdr:row>
      <xdr:rowOff>90244</xdr:rowOff>
    </xdr:to>
    <xdr:cxnSp macro="">
      <xdr:nvCxnSpPr>
        <xdr:cNvPr id="13" name="12 Conector recto de flech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752614" y="3937850"/>
          <a:ext cx="5047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398744</xdr:colOff>
      <xdr:row>3</xdr:row>
      <xdr:rowOff>228599</xdr:rowOff>
    </xdr:from>
    <xdr:to>
      <xdr:col>15</xdr:col>
      <xdr:colOff>528136</xdr:colOff>
      <xdr:row>7</xdr:row>
      <xdr:rowOff>124857</xdr:rowOff>
    </xdr:to>
    <xdr:sp macro="" textlink="">
      <xdr:nvSpPr>
        <xdr:cNvPr id="140" name="Rectangle 1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447244" y="942974"/>
          <a:ext cx="1915330" cy="65825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</xdr:col>
      <xdr:colOff>609661</xdr:colOff>
      <xdr:row>28</xdr:row>
      <xdr:rowOff>20782</xdr:rowOff>
    </xdr:from>
    <xdr:to>
      <xdr:col>2</xdr:col>
      <xdr:colOff>378165</xdr:colOff>
      <xdr:row>28</xdr:row>
      <xdr:rowOff>20782</xdr:rowOff>
    </xdr:to>
    <xdr:cxnSp macro="">
      <xdr:nvCxnSpPr>
        <xdr:cNvPr id="141" name="140 Conector recto de flecha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 flipV="1">
          <a:off x="752165" y="4794662"/>
          <a:ext cx="5047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509480</xdr:colOff>
      <xdr:row>28</xdr:row>
      <xdr:rowOff>35719</xdr:rowOff>
    </xdr:from>
    <xdr:to>
      <xdr:col>5</xdr:col>
      <xdr:colOff>232921</xdr:colOff>
      <xdr:row>28</xdr:row>
      <xdr:rowOff>35719</xdr:rowOff>
    </xdr:to>
    <xdr:cxnSp macro="">
      <xdr:nvCxnSpPr>
        <xdr:cNvPr id="149" name="148 Conector recto de flecha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 flipH="1" flipV="1">
          <a:off x="2540160" y="4809599"/>
          <a:ext cx="3884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514818</xdr:colOff>
      <xdr:row>34</xdr:row>
      <xdr:rowOff>0</xdr:rowOff>
    </xdr:from>
    <xdr:to>
      <xdr:col>5</xdr:col>
      <xdr:colOff>249014</xdr:colOff>
      <xdr:row>34</xdr:row>
      <xdr:rowOff>0</xdr:rowOff>
    </xdr:to>
    <xdr:cxnSp macro="">
      <xdr:nvCxnSpPr>
        <xdr:cNvPr id="152" name="151 Conector recto de flecha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 flipH="1">
          <a:off x="2545498" y="5723907"/>
          <a:ext cx="39921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171951</xdr:colOff>
      <xdr:row>7</xdr:row>
      <xdr:rowOff>124857</xdr:rowOff>
    </xdr:from>
    <xdr:to>
      <xdr:col>14</xdr:col>
      <xdr:colOff>172426</xdr:colOff>
      <xdr:row>10</xdr:row>
      <xdr:rowOff>95250</xdr:rowOff>
    </xdr:to>
    <xdr:cxnSp macro="">
      <xdr:nvCxnSpPr>
        <xdr:cNvPr id="35" name="34 Conector rec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8411076" y="1601232"/>
          <a:ext cx="475" cy="4704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597755</xdr:colOff>
      <xdr:row>33</xdr:row>
      <xdr:rowOff>139845</xdr:rowOff>
    </xdr:from>
    <xdr:to>
      <xdr:col>2</xdr:col>
      <xdr:colOff>366259</xdr:colOff>
      <xdr:row>33</xdr:row>
      <xdr:rowOff>139845</xdr:rowOff>
    </xdr:to>
    <xdr:cxnSp macro="">
      <xdr:nvCxnSpPr>
        <xdr:cNvPr id="199" name="198 Conector recto de flecha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CxnSpPr/>
      </xdr:nvCxnSpPr>
      <xdr:spPr>
        <a:xfrm flipV="1">
          <a:off x="740259" y="5697496"/>
          <a:ext cx="5047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607954</xdr:colOff>
      <xdr:row>40</xdr:row>
      <xdr:rowOff>24749</xdr:rowOff>
    </xdr:from>
    <xdr:to>
      <xdr:col>2</xdr:col>
      <xdr:colOff>376458</xdr:colOff>
      <xdr:row>40</xdr:row>
      <xdr:rowOff>24749</xdr:rowOff>
    </xdr:to>
    <xdr:cxnSp macro="">
      <xdr:nvCxnSpPr>
        <xdr:cNvPr id="200" name="199 Conector recto de flecha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 flipV="1">
          <a:off x="750458" y="6686806"/>
          <a:ext cx="5047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622159</xdr:colOff>
      <xdr:row>18</xdr:row>
      <xdr:rowOff>24945</xdr:rowOff>
    </xdr:from>
    <xdr:to>
      <xdr:col>2</xdr:col>
      <xdr:colOff>377180</xdr:colOff>
      <xdr:row>46</xdr:row>
      <xdr:rowOff>27543</xdr:rowOff>
    </xdr:to>
    <xdr:cxnSp macro="">
      <xdr:nvCxnSpPr>
        <xdr:cNvPr id="12" name="11 Conector angula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endCxn id="236" idx="1"/>
        </xdr:cNvCxnSpPr>
      </xdr:nvCxnSpPr>
      <xdr:spPr>
        <a:xfrm rot="16200000" flipH="1">
          <a:off x="-1181987" y="5201684"/>
          <a:ext cx="4384592" cy="49129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537776</xdr:colOff>
      <xdr:row>22</xdr:row>
      <xdr:rowOff>54085</xdr:rowOff>
    </xdr:from>
    <xdr:to>
      <xdr:col>4</xdr:col>
      <xdr:colOff>540806</xdr:colOff>
      <xdr:row>40</xdr:row>
      <xdr:rowOff>33156</xdr:rowOff>
    </xdr:to>
    <xdr:cxnSp macro="">
      <xdr:nvCxnSpPr>
        <xdr:cNvPr id="225" name="224 Conector angular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>
          <a:endCxn id="233" idx="3"/>
        </xdr:cNvCxnSpPr>
      </xdr:nvCxnSpPr>
      <xdr:spPr>
        <a:xfrm rot="5400000" flipH="1" flipV="1">
          <a:off x="1173210" y="5296937"/>
          <a:ext cx="2793522" cy="3030"/>
        </a:xfrm>
        <a:prstGeom prst="bentConnector4">
          <a:avLst>
            <a:gd name="adj1" fmla="val -356"/>
            <a:gd name="adj2" fmla="val 1215168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221558</xdr:colOff>
      <xdr:row>13</xdr:row>
      <xdr:rowOff>147978</xdr:rowOff>
    </xdr:from>
    <xdr:to>
      <xdr:col>32</xdr:col>
      <xdr:colOff>795979</xdr:colOff>
      <xdr:row>14</xdr:row>
      <xdr:rowOff>14930</xdr:rowOff>
    </xdr:to>
    <xdr:cxnSp macro="">
      <xdr:nvCxnSpPr>
        <xdr:cNvPr id="244" name="243 Conector angular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>
          <a:stCxn id="63" idx="0"/>
          <a:endCxn id="277" idx="0"/>
        </xdr:cNvCxnSpPr>
      </xdr:nvCxnSpPr>
      <xdr:spPr>
        <a:xfrm rot="5400000" flipH="1" flipV="1">
          <a:off x="11571843" y="-7960343"/>
          <a:ext cx="21331" cy="20964354"/>
        </a:xfrm>
        <a:prstGeom prst="bentConnector3">
          <a:avLst>
            <a:gd name="adj1" fmla="val 2674816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442413</xdr:colOff>
      <xdr:row>10</xdr:row>
      <xdr:rowOff>69273</xdr:rowOff>
    </xdr:from>
    <xdr:to>
      <xdr:col>4</xdr:col>
      <xdr:colOff>442413</xdr:colOff>
      <xdr:row>14</xdr:row>
      <xdr:rowOff>0</xdr:rowOff>
    </xdr:to>
    <xdr:cxnSp macro="">
      <xdr:nvCxnSpPr>
        <xdr:cNvPr id="247" name="246 Conector recto de flecha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2473093" y="1969324"/>
          <a:ext cx="0" cy="5482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581894</xdr:colOff>
      <xdr:row>10</xdr:row>
      <xdr:rowOff>69272</xdr:rowOff>
    </xdr:from>
    <xdr:to>
      <xdr:col>13</xdr:col>
      <xdr:colOff>581894</xdr:colOff>
      <xdr:row>13</xdr:row>
      <xdr:rowOff>152399</xdr:rowOff>
    </xdr:to>
    <xdr:cxnSp macro="">
      <xdr:nvCxnSpPr>
        <xdr:cNvPr id="161" name="160 Conector recto de flecha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116294" y="1953490"/>
          <a:ext cx="0" cy="5403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94486</xdr:colOff>
      <xdr:row>10</xdr:row>
      <xdr:rowOff>59377</xdr:rowOff>
    </xdr:from>
    <xdr:to>
      <xdr:col>5</xdr:col>
      <xdr:colOff>558140</xdr:colOff>
      <xdr:row>46</xdr:row>
      <xdr:rowOff>27543</xdr:rowOff>
    </xdr:to>
    <xdr:cxnSp macro="">
      <xdr:nvCxnSpPr>
        <xdr:cNvPr id="36" name="35 Conector angular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5400000">
          <a:off x="181913" y="4567700"/>
          <a:ext cx="5680198" cy="463654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393020</xdr:colOff>
      <xdr:row>19</xdr:row>
      <xdr:rowOff>50987</xdr:rowOff>
    </xdr:from>
    <xdr:to>
      <xdr:col>12</xdr:col>
      <xdr:colOff>525020</xdr:colOff>
      <xdr:row>23</xdr:row>
      <xdr:rowOff>80987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7618413" y="3371130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408455</xdr:colOff>
      <xdr:row>31</xdr:row>
      <xdr:rowOff>76200</xdr:rowOff>
    </xdr:from>
    <xdr:to>
      <xdr:col>12</xdr:col>
      <xdr:colOff>540455</xdr:colOff>
      <xdr:row>35</xdr:row>
      <xdr:rowOff>106200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7633848" y="5355771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H="1">
          <a:off x="8772525" y="47434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369794</xdr:colOff>
      <xdr:row>23</xdr:row>
      <xdr:rowOff>89646</xdr:rowOff>
    </xdr:from>
    <xdr:to>
      <xdr:col>11</xdr:col>
      <xdr:colOff>369794</xdr:colOff>
      <xdr:row>31</xdr:row>
      <xdr:rowOff>89085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8751794" y="6947646"/>
          <a:ext cx="0" cy="15234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209550</xdr:colOff>
      <xdr:row>10</xdr:row>
      <xdr:rowOff>11206</xdr:rowOff>
    </xdr:from>
    <xdr:to>
      <xdr:col>14</xdr:col>
      <xdr:colOff>209550</xdr:colOff>
      <xdr:row>18</xdr:row>
      <xdr:rowOff>125506</xdr:rowOff>
    </xdr:to>
    <xdr:sp macro="" textlink="">
      <xdr:nvSpPr>
        <xdr:cNvPr id="12" name="Line 6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 flipH="1">
          <a:off x="10877550" y="3821206"/>
          <a:ext cx="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409575</xdr:colOff>
      <xdr:row>22</xdr:row>
      <xdr:rowOff>24494</xdr:rowOff>
    </xdr:from>
    <xdr:to>
      <xdr:col>19</xdr:col>
      <xdr:colOff>541575</xdr:colOff>
      <xdr:row>26</xdr:row>
      <xdr:rowOff>54494</xdr:rowOff>
    </xdr:to>
    <xdr:sp macro="" textlink="">
      <xdr:nvSpPr>
        <xdr:cNvPr id="13" name="Rectangle 80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125575" y="6691994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14</xdr:col>
      <xdr:colOff>3</xdr:colOff>
      <xdr:row>16</xdr:row>
      <xdr:rowOff>57150</xdr:rowOff>
    </xdr:from>
    <xdr:to>
      <xdr:col>15</xdr:col>
      <xdr:colOff>304803</xdr:colOff>
      <xdr:row>18</xdr:row>
      <xdr:rowOff>76200</xdr:rowOff>
    </xdr:to>
    <xdr:sp macro="" textlink="">
      <xdr:nvSpPr>
        <xdr:cNvPr id="14" name="Rectangle 89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rrowheads="1"/>
        </xdr:cNvSpPr>
      </xdr:nvSpPr>
      <xdr:spPr bwMode="auto">
        <a:xfrm>
          <a:off x="10668003" y="5010150"/>
          <a:ext cx="1066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235325</xdr:colOff>
      <xdr:row>25</xdr:row>
      <xdr:rowOff>52916</xdr:rowOff>
    </xdr:from>
    <xdr:to>
      <xdr:col>7</xdr:col>
      <xdr:colOff>222265</xdr:colOff>
      <xdr:row>27</xdr:row>
      <xdr:rowOff>10583</xdr:rowOff>
    </xdr:to>
    <xdr:sp macro="" textlink="">
      <xdr:nvSpPr>
        <xdr:cNvPr id="15" name="Rectangle 90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4807325" y="7291916"/>
          <a:ext cx="748940" cy="33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696343</xdr:colOff>
      <xdr:row>18</xdr:row>
      <xdr:rowOff>152400</xdr:rowOff>
    </xdr:from>
    <xdr:to>
      <xdr:col>14</xdr:col>
      <xdr:colOff>486793</xdr:colOff>
      <xdr:row>21</xdr:row>
      <xdr:rowOff>9525</xdr:rowOff>
    </xdr:to>
    <xdr:sp macro="" textlink="">
      <xdr:nvSpPr>
        <xdr:cNvPr id="16" name="Rectangle 9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9445736" y="3309257"/>
          <a:ext cx="131445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58,38%</a:t>
          </a:r>
        </a:p>
      </xdr:txBody>
    </xdr:sp>
    <xdr:clientData/>
  </xdr:twoCellAnchor>
  <xdr:twoCellAnchor>
    <xdr:from>
      <xdr:col>11</xdr:col>
      <xdr:colOff>323850</xdr:colOff>
      <xdr:row>29</xdr:row>
      <xdr:rowOff>19050</xdr:rowOff>
    </xdr:from>
    <xdr:to>
      <xdr:col>12</xdr:col>
      <xdr:colOff>361950</xdr:colOff>
      <xdr:row>31</xdr:row>
      <xdr:rowOff>38100</xdr:rowOff>
    </xdr:to>
    <xdr:sp macro="" textlink="">
      <xdr:nvSpPr>
        <xdr:cNvPr id="17" name="Rectangle 9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8705850" y="6819900"/>
          <a:ext cx="80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8" name="Rectangle 93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9441997" y="7251247"/>
          <a:ext cx="518433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447334</xdr:colOff>
      <xdr:row>32</xdr:row>
      <xdr:rowOff>11527</xdr:rowOff>
    </xdr:from>
    <xdr:to>
      <xdr:col>13</xdr:col>
      <xdr:colOff>485434</xdr:colOff>
      <xdr:row>34</xdr:row>
      <xdr:rowOff>27402</xdr:rowOff>
    </xdr:to>
    <xdr:sp macro="" textlink="">
      <xdr:nvSpPr>
        <xdr:cNvPr id="19" name="Rectangle 9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9591334" y="8012527"/>
          <a:ext cx="8001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34931</xdr:colOff>
      <xdr:row>24</xdr:row>
      <xdr:rowOff>137583</xdr:rowOff>
    </xdr:from>
    <xdr:to>
      <xdr:col>10</xdr:col>
      <xdr:colOff>648758</xdr:colOff>
      <xdr:row>26</xdr:row>
      <xdr:rowOff>146050</xdr:rowOff>
    </xdr:to>
    <xdr:sp macro="" textlink="">
      <xdr:nvSpPr>
        <xdr:cNvPr id="20" name="Rectangle 96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6892931" y="7186083"/>
          <a:ext cx="1375827" cy="389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8</xdr:col>
      <xdr:colOff>414618</xdr:colOff>
      <xdr:row>10</xdr:row>
      <xdr:rowOff>33618</xdr:rowOff>
    </xdr:from>
    <xdr:to>
      <xdr:col>8</xdr:col>
      <xdr:colOff>414618</xdr:colOff>
      <xdr:row>18</xdr:row>
      <xdr:rowOff>133351</xdr:rowOff>
    </xdr:to>
    <xdr:sp macro="" textlink="">
      <xdr:nvSpPr>
        <xdr:cNvPr id="21" name="Line 97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6510618" y="3653118"/>
          <a:ext cx="0" cy="16237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385605</xdr:colOff>
      <xdr:row>36</xdr:row>
      <xdr:rowOff>152195</xdr:rowOff>
    </xdr:from>
    <xdr:to>
      <xdr:col>12</xdr:col>
      <xdr:colOff>523874</xdr:colOff>
      <xdr:row>40</xdr:row>
      <xdr:rowOff>163145</xdr:rowOff>
    </xdr:to>
    <xdr:sp macro="" textlink="">
      <xdr:nvSpPr>
        <xdr:cNvPr id="22" name="Rectangle 98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7610998" y="6248195"/>
          <a:ext cx="1662269" cy="66409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114300</xdr:rowOff>
    </xdr:from>
    <xdr:to>
      <xdr:col>16</xdr:col>
      <xdr:colOff>0</xdr:colOff>
      <xdr:row>22</xdr:row>
      <xdr:rowOff>144300</xdr:rowOff>
    </xdr:to>
    <xdr:sp macro="" textlink="">
      <xdr:nvSpPr>
        <xdr:cNvPr id="23" name="Rectangle 10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10706099" y="6019800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13</xdr:col>
      <xdr:colOff>136525</xdr:colOff>
      <xdr:row>18</xdr:row>
      <xdr:rowOff>152400</xdr:rowOff>
    </xdr:to>
    <xdr:sp macro="" textlink="">
      <xdr:nvSpPr>
        <xdr:cNvPr id="24" name="Rectangle 104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8804275" y="4829175"/>
          <a:ext cx="12382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63500</xdr:colOff>
      <xdr:row>10</xdr:row>
      <xdr:rowOff>7938</xdr:rowOff>
    </xdr:from>
    <xdr:to>
      <xdr:col>7</xdr:col>
      <xdr:colOff>63500</xdr:colOff>
      <xdr:row>26</xdr:row>
      <xdr:rowOff>66675</xdr:rowOff>
    </xdr:to>
    <xdr:sp macro="" textlink="">
      <xdr:nvSpPr>
        <xdr:cNvPr id="25" name="Line 110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ShapeType="1"/>
        </xdr:cNvSpPr>
      </xdr:nvSpPr>
      <xdr:spPr bwMode="auto">
        <a:xfrm>
          <a:off x="5397500" y="4389438"/>
          <a:ext cx="0" cy="31067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63500</xdr:rowOff>
    </xdr:from>
    <xdr:to>
      <xdr:col>7</xdr:col>
      <xdr:colOff>309563</xdr:colOff>
      <xdr:row>26</xdr:row>
      <xdr:rowOff>63500</xdr:rowOff>
    </xdr:to>
    <xdr:sp macro="" textlink="">
      <xdr:nvSpPr>
        <xdr:cNvPr id="26" name="Line 111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ShapeType="1"/>
        </xdr:cNvSpPr>
      </xdr:nvSpPr>
      <xdr:spPr bwMode="auto">
        <a:xfrm flipV="1">
          <a:off x="5400675" y="6921500"/>
          <a:ext cx="2428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409575</xdr:colOff>
      <xdr:row>27</xdr:row>
      <xdr:rowOff>66675</xdr:rowOff>
    </xdr:from>
    <xdr:to>
      <xdr:col>19</xdr:col>
      <xdr:colOff>541575</xdr:colOff>
      <xdr:row>31</xdr:row>
      <xdr:rowOff>96675</xdr:rowOff>
    </xdr:to>
    <xdr:sp macro="" textlink="">
      <xdr:nvSpPr>
        <xdr:cNvPr id="27" name="Rectangle 119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rrowheads="1"/>
        </xdr:cNvSpPr>
      </xdr:nvSpPr>
      <xdr:spPr bwMode="auto">
        <a:xfrm>
          <a:off x="14125575" y="7686675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609600</xdr:colOff>
      <xdr:row>15</xdr:row>
      <xdr:rowOff>123825</xdr:rowOff>
    </xdr:from>
    <xdr:to>
      <xdr:col>21</xdr:col>
      <xdr:colOff>741600</xdr:colOff>
      <xdr:row>19</xdr:row>
      <xdr:rowOff>153825</xdr:rowOff>
    </xdr:to>
    <xdr:sp macro="" textlink="">
      <xdr:nvSpPr>
        <xdr:cNvPr id="28" name="Rectangle 122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Arrowheads="1"/>
        </xdr:cNvSpPr>
      </xdr:nvSpPr>
      <xdr:spPr bwMode="auto">
        <a:xfrm>
          <a:off x="15849600" y="5457825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20</xdr:col>
      <xdr:colOff>540543</xdr:colOff>
      <xdr:row>22</xdr:row>
      <xdr:rowOff>38100</xdr:rowOff>
    </xdr:from>
    <xdr:to>
      <xdr:col>22</xdr:col>
      <xdr:colOff>672543</xdr:colOff>
      <xdr:row>26</xdr:row>
      <xdr:rowOff>68100</xdr:rowOff>
    </xdr:to>
    <xdr:sp macro="" textlink="">
      <xdr:nvSpPr>
        <xdr:cNvPr id="29" name="Rectangle 123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rrowheads="1"/>
        </xdr:cNvSpPr>
      </xdr:nvSpPr>
      <xdr:spPr bwMode="auto">
        <a:xfrm>
          <a:off x="16542543" y="6134100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20</xdr:col>
      <xdr:colOff>66675</xdr:colOff>
      <xdr:row>19</xdr:row>
      <xdr:rowOff>152400</xdr:rowOff>
    </xdr:from>
    <xdr:to>
      <xdr:col>20</xdr:col>
      <xdr:colOff>66675</xdr:colOff>
      <xdr:row>29</xdr:row>
      <xdr:rowOff>85725</xdr:rowOff>
    </xdr:to>
    <xdr:sp macro="" textlink="">
      <xdr:nvSpPr>
        <xdr:cNvPr id="30" name="Line 124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ShapeType="1"/>
        </xdr:cNvSpPr>
      </xdr:nvSpPr>
      <xdr:spPr bwMode="auto">
        <a:xfrm flipH="1">
          <a:off x="16068675" y="533400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683559</xdr:colOff>
      <xdr:row>22</xdr:row>
      <xdr:rowOff>55469</xdr:rowOff>
    </xdr:from>
    <xdr:to>
      <xdr:col>20</xdr:col>
      <xdr:colOff>721659</xdr:colOff>
      <xdr:row>24</xdr:row>
      <xdr:rowOff>74519</xdr:rowOff>
    </xdr:to>
    <xdr:sp macro="" textlink="">
      <xdr:nvSpPr>
        <xdr:cNvPr id="31" name="Rectangle 12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rrowheads="1"/>
        </xdr:cNvSpPr>
      </xdr:nvSpPr>
      <xdr:spPr bwMode="auto">
        <a:xfrm>
          <a:off x="15923559" y="6722969"/>
          <a:ext cx="800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19</xdr:col>
      <xdr:colOff>549648</xdr:colOff>
      <xdr:row>27</xdr:row>
      <xdr:rowOff>122945</xdr:rowOff>
    </xdr:from>
    <xdr:to>
      <xdr:col>21</xdr:col>
      <xdr:colOff>101973</xdr:colOff>
      <xdr:row>29</xdr:row>
      <xdr:rowOff>132470</xdr:rowOff>
    </xdr:to>
    <xdr:sp macro="" textlink="">
      <xdr:nvSpPr>
        <xdr:cNvPr id="32" name="Rectangle 126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rrowheads="1"/>
        </xdr:cNvSpPr>
      </xdr:nvSpPr>
      <xdr:spPr bwMode="auto">
        <a:xfrm>
          <a:off x="14633041" y="4749374"/>
          <a:ext cx="1076325" cy="336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99,95%</a:t>
          </a:r>
        </a:p>
      </xdr:txBody>
    </xdr:sp>
    <xdr:clientData/>
  </xdr:twoCellAnchor>
  <xdr:twoCellAnchor>
    <xdr:from>
      <xdr:col>20</xdr:col>
      <xdr:colOff>540543</xdr:colOff>
      <xdr:row>27</xdr:row>
      <xdr:rowOff>66675</xdr:rowOff>
    </xdr:from>
    <xdr:to>
      <xdr:col>22</xdr:col>
      <xdr:colOff>672543</xdr:colOff>
      <xdr:row>31</xdr:row>
      <xdr:rowOff>96675</xdr:rowOff>
    </xdr:to>
    <xdr:sp macro="" textlink="">
      <xdr:nvSpPr>
        <xdr:cNvPr id="33" name="Rectangle 127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rrowheads="1"/>
        </xdr:cNvSpPr>
      </xdr:nvSpPr>
      <xdr:spPr bwMode="auto">
        <a:xfrm>
          <a:off x="16542543" y="7115175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66675</xdr:colOff>
      <xdr:row>24</xdr:row>
      <xdr:rowOff>38100</xdr:rowOff>
    </xdr:from>
    <xdr:to>
      <xdr:col>20</xdr:col>
      <xdr:colOff>514350</xdr:colOff>
      <xdr:row>24</xdr:row>
      <xdr:rowOff>38100</xdr:rowOff>
    </xdr:to>
    <xdr:sp macro="" textlink="">
      <xdr:nvSpPr>
        <xdr:cNvPr id="34" name="Line 128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>
          <a:spLocks noChangeShapeType="1"/>
        </xdr:cNvSpPr>
      </xdr:nvSpPr>
      <xdr:spPr bwMode="auto">
        <a:xfrm>
          <a:off x="16068675" y="70866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66675</xdr:colOff>
      <xdr:row>29</xdr:row>
      <xdr:rowOff>85725</xdr:rowOff>
    </xdr:from>
    <xdr:to>
      <xdr:col>20</xdr:col>
      <xdr:colOff>504825</xdr:colOff>
      <xdr:row>29</xdr:row>
      <xdr:rowOff>85725</xdr:rowOff>
    </xdr:to>
    <xdr:sp macro="" textlink="">
      <xdr:nvSpPr>
        <xdr:cNvPr id="35" name="Line 129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>
          <a:spLocks noChangeShapeType="1"/>
        </xdr:cNvSpPr>
      </xdr:nvSpPr>
      <xdr:spPr bwMode="auto">
        <a:xfrm>
          <a:off x="16068675" y="68865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250372</xdr:colOff>
      <xdr:row>24</xdr:row>
      <xdr:rowOff>10886</xdr:rowOff>
    </xdr:from>
    <xdr:to>
      <xdr:col>17</xdr:col>
      <xdr:colOff>476250</xdr:colOff>
      <xdr:row>25</xdr:row>
      <xdr:rowOff>1360</xdr:rowOff>
    </xdr:to>
    <xdr:sp macro="" textlink="">
      <xdr:nvSpPr>
        <xdr:cNvPr id="36" name="Rectangle 130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>
          <a:spLocks noChangeArrowheads="1"/>
        </xdr:cNvSpPr>
      </xdr:nvSpPr>
      <xdr:spPr bwMode="auto">
        <a:xfrm>
          <a:off x="13204372" y="6002111"/>
          <a:ext cx="987878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16</xdr:col>
      <xdr:colOff>295956</xdr:colOff>
      <xdr:row>27</xdr:row>
      <xdr:rowOff>3062</xdr:rowOff>
    </xdr:from>
    <xdr:to>
      <xdr:col>17</xdr:col>
      <xdr:colOff>372156</xdr:colOff>
      <xdr:row>29</xdr:row>
      <xdr:rowOff>22111</xdr:rowOff>
    </xdr:to>
    <xdr:sp macro="" textlink="">
      <xdr:nvSpPr>
        <xdr:cNvPr id="37" name="Rectangle 13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>
          <a:spLocks noChangeArrowheads="1"/>
        </xdr:cNvSpPr>
      </xdr:nvSpPr>
      <xdr:spPr bwMode="auto">
        <a:xfrm>
          <a:off x="13249956" y="7051562"/>
          <a:ext cx="838200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21</xdr:col>
      <xdr:colOff>45244</xdr:colOff>
      <xdr:row>13</xdr:row>
      <xdr:rowOff>102394</xdr:rowOff>
    </xdr:from>
    <xdr:to>
      <xdr:col>21</xdr:col>
      <xdr:colOff>45244</xdr:colOff>
      <xdr:row>15</xdr:row>
      <xdr:rowOff>111919</xdr:rowOff>
    </xdr:to>
    <xdr:sp macro="" textlink="">
      <xdr:nvSpPr>
        <xdr:cNvPr id="38" name="Line 132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>
          <a:spLocks noChangeShapeType="1"/>
        </xdr:cNvSpPr>
      </xdr:nvSpPr>
      <xdr:spPr bwMode="auto">
        <a:xfrm flipH="1">
          <a:off x="16809244" y="4483894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5555</xdr:colOff>
      <xdr:row>13</xdr:row>
      <xdr:rowOff>111125</xdr:rowOff>
    </xdr:from>
    <xdr:to>
      <xdr:col>22</xdr:col>
      <xdr:colOff>408784</xdr:colOff>
      <xdr:row>15</xdr:row>
      <xdr:rowOff>130175</xdr:rowOff>
    </xdr:to>
    <xdr:sp macro="" textlink="">
      <xdr:nvSpPr>
        <xdr:cNvPr id="39" name="Rectangle 133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>
          <a:spLocks noChangeArrowheads="1"/>
        </xdr:cNvSpPr>
      </xdr:nvSpPr>
      <xdr:spPr bwMode="auto">
        <a:xfrm>
          <a:off x="16769555" y="4492625"/>
          <a:ext cx="116522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 </a:t>
          </a:r>
        </a:p>
      </xdr:txBody>
    </xdr:sp>
    <xdr:clientData/>
  </xdr:twoCellAnchor>
  <xdr:twoCellAnchor>
    <xdr:from>
      <xdr:col>24</xdr:col>
      <xdr:colOff>133350</xdr:colOff>
      <xdr:row>15</xdr:row>
      <xdr:rowOff>95250</xdr:rowOff>
    </xdr:from>
    <xdr:to>
      <xdr:col>26</xdr:col>
      <xdr:colOff>265350</xdr:colOff>
      <xdr:row>19</xdr:row>
      <xdr:rowOff>125250</xdr:rowOff>
    </xdr:to>
    <xdr:sp macro="" textlink="">
      <xdr:nvSpPr>
        <xdr:cNvPr id="40" name="Rectangle 134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rrowheads="1"/>
        </xdr:cNvSpPr>
      </xdr:nvSpPr>
      <xdr:spPr bwMode="auto">
        <a:xfrm>
          <a:off x="19183350" y="5429250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25</xdr:col>
      <xdr:colOff>133350</xdr:colOff>
      <xdr:row>22</xdr:row>
      <xdr:rowOff>9525</xdr:rowOff>
    </xdr:from>
    <xdr:to>
      <xdr:col>27</xdr:col>
      <xdr:colOff>265350</xdr:colOff>
      <xdr:row>26</xdr:row>
      <xdr:rowOff>39525</xdr:rowOff>
    </xdr:to>
    <xdr:sp macro="" textlink="">
      <xdr:nvSpPr>
        <xdr:cNvPr id="41" name="Rectangle 135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>
          <a:spLocks noChangeArrowheads="1"/>
        </xdr:cNvSpPr>
      </xdr:nvSpPr>
      <xdr:spPr bwMode="auto">
        <a:xfrm>
          <a:off x="19945350" y="6677025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24</xdr:col>
      <xdr:colOff>243566</xdr:colOff>
      <xdr:row>19</xdr:row>
      <xdr:rowOff>130175</xdr:rowOff>
    </xdr:from>
    <xdr:to>
      <xdr:col>24</xdr:col>
      <xdr:colOff>243566</xdr:colOff>
      <xdr:row>61</xdr:row>
      <xdr:rowOff>68036</xdr:rowOff>
    </xdr:to>
    <xdr:sp macro="" textlink="">
      <xdr:nvSpPr>
        <xdr:cNvPr id="42" name="Line 136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>
          <a:spLocks noChangeShapeType="1"/>
        </xdr:cNvSpPr>
      </xdr:nvSpPr>
      <xdr:spPr bwMode="auto">
        <a:xfrm>
          <a:off x="18136959" y="3450318"/>
          <a:ext cx="0" cy="67958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161925</xdr:colOff>
      <xdr:row>22</xdr:row>
      <xdr:rowOff>38100</xdr:rowOff>
    </xdr:from>
    <xdr:to>
      <xdr:col>25</xdr:col>
      <xdr:colOff>266700</xdr:colOff>
      <xdr:row>24</xdr:row>
      <xdr:rowOff>57150</xdr:rowOff>
    </xdr:to>
    <xdr:sp macro="" textlink="">
      <xdr:nvSpPr>
        <xdr:cNvPr id="43" name="Rectangle 137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>
          <a:spLocks noChangeArrowheads="1"/>
        </xdr:cNvSpPr>
      </xdr:nvSpPr>
      <xdr:spPr bwMode="auto">
        <a:xfrm>
          <a:off x="19211925" y="5705475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133350</xdr:colOff>
      <xdr:row>27</xdr:row>
      <xdr:rowOff>26194</xdr:rowOff>
    </xdr:from>
    <xdr:to>
      <xdr:col>27</xdr:col>
      <xdr:colOff>265350</xdr:colOff>
      <xdr:row>31</xdr:row>
      <xdr:rowOff>56194</xdr:rowOff>
    </xdr:to>
    <xdr:sp macro="" textlink="">
      <xdr:nvSpPr>
        <xdr:cNvPr id="44" name="Rectangle 139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>
          <a:spLocks noChangeArrowheads="1"/>
        </xdr:cNvSpPr>
      </xdr:nvSpPr>
      <xdr:spPr bwMode="auto">
        <a:xfrm>
          <a:off x="19945350" y="7646194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261144</xdr:colOff>
      <xdr:row>24</xdr:row>
      <xdr:rowOff>69055</xdr:rowOff>
    </xdr:from>
    <xdr:to>
      <xdr:col>25</xdr:col>
      <xdr:colOff>118269</xdr:colOff>
      <xdr:row>24</xdr:row>
      <xdr:rowOff>69055</xdr:rowOff>
    </xdr:to>
    <xdr:sp macro="" textlink="">
      <xdr:nvSpPr>
        <xdr:cNvPr id="45" name="Line 140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>
          <a:spLocks noChangeShapeType="1"/>
        </xdr:cNvSpPr>
      </xdr:nvSpPr>
      <xdr:spPr bwMode="auto">
        <a:xfrm>
          <a:off x="19311144" y="654605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257175</xdr:colOff>
      <xdr:row>29</xdr:row>
      <xdr:rowOff>57150</xdr:rowOff>
    </xdr:from>
    <xdr:to>
      <xdr:col>25</xdr:col>
      <xdr:colOff>133350</xdr:colOff>
      <xdr:row>29</xdr:row>
      <xdr:rowOff>57150</xdr:rowOff>
    </xdr:to>
    <xdr:sp macro="" textlink="">
      <xdr:nvSpPr>
        <xdr:cNvPr id="46" name="Line 14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>
          <a:spLocks noChangeShapeType="1"/>
        </xdr:cNvSpPr>
      </xdr:nvSpPr>
      <xdr:spPr bwMode="auto">
        <a:xfrm>
          <a:off x="19307175" y="68580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130401</xdr:colOff>
      <xdr:row>10</xdr:row>
      <xdr:rowOff>26907</xdr:rowOff>
    </xdr:from>
    <xdr:to>
      <xdr:col>25</xdr:col>
      <xdr:colOff>130401</xdr:colOff>
      <xdr:row>15</xdr:row>
      <xdr:rowOff>97827</xdr:rowOff>
    </xdr:to>
    <xdr:sp macro="" textlink="">
      <xdr:nvSpPr>
        <xdr:cNvPr id="47" name="Line 142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>
          <a:spLocks noChangeShapeType="1"/>
        </xdr:cNvSpPr>
      </xdr:nvSpPr>
      <xdr:spPr bwMode="auto">
        <a:xfrm>
          <a:off x="19180401" y="3646407"/>
          <a:ext cx="0" cy="1023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390524</xdr:colOff>
      <xdr:row>13</xdr:row>
      <xdr:rowOff>102577</xdr:rowOff>
    </xdr:from>
    <xdr:to>
      <xdr:col>25</xdr:col>
      <xdr:colOff>439613</xdr:colOff>
      <xdr:row>15</xdr:row>
      <xdr:rowOff>117230</xdr:rowOff>
    </xdr:to>
    <xdr:sp macro="" textlink="">
      <xdr:nvSpPr>
        <xdr:cNvPr id="48" name="Rectangle 143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>
          <a:spLocks noChangeArrowheads="1"/>
        </xdr:cNvSpPr>
      </xdr:nvSpPr>
      <xdr:spPr bwMode="auto">
        <a:xfrm>
          <a:off x="17521917" y="2443006"/>
          <a:ext cx="1573089" cy="341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24</xdr:col>
      <xdr:colOff>161925</xdr:colOff>
      <xdr:row>27</xdr:row>
      <xdr:rowOff>104775</xdr:rowOff>
    </xdr:from>
    <xdr:to>
      <xdr:col>25</xdr:col>
      <xdr:colOff>266700</xdr:colOff>
      <xdr:row>29</xdr:row>
      <xdr:rowOff>123825</xdr:rowOff>
    </xdr:to>
    <xdr:sp macro="" textlink="">
      <xdr:nvSpPr>
        <xdr:cNvPr id="49" name="Rectangle 144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>
          <a:spLocks noChangeArrowheads="1"/>
        </xdr:cNvSpPr>
      </xdr:nvSpPr>
      <xdr:spPr bwMode="auto">
        <a:xfrm>
          <a:off x="19211925" y="6581775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161925</xdr:colOff>
      <xdr:row>32</xdr:row>
      <xdr:rowOff>133350</xdr:rowOff>
    </xdr:from>
    <xdr:to>
      <xdr:col>25</xdr:col>
      <xdr:colOff>266700</xdr:colOff>
      <xdr:row>34</xdr:row>
      <xdr:rowOff>152400</xdr:rowOff>
    </xdr:to>
    <xdr:sp macro="" textlink="">
      <xdr:nvSpPr>
        <xdr:cNvPr id="50" name="Rectangle 146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>
          <a:spLocks noChangeArrowheads="1"/>
        </xdr:cNvSpPr>
      </xdr:nvSpPr>
      <xdr:spPr bwMode="auto">
        <a:xfrm>
          <a:off x="19211925" y="7419975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247650</xdr:colOff>
      <xdr:row>34</xdr:row>
      <xdr:rowOff>104775</xdr:rowOff>
    </xdr:from>
    <xdr:to>
      <xdr:col>25</xdr:col>
      <xdr:colOff>161925</xdr:colOff>
      <xdr:row>34</xdr:row>
      <xdr:rowOff>104775</xdr:rowOff>
    </xdr:to>
    <xdr:sp macro="" textlink="">
      <xdr:nvSpPr>
        <xdr:cNvPr id="51" name="Line 147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>
          <a:spLocks noChangeShapeType="1"/>
        </xdr:cNvSpPr>
      </xdr:nvSpPr>
      <xdr:spPr bwMode="auto">
        <a:xfrm>
          <a:off x="19297650" y="77152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152400</xdr:colOff>
      <xdr:row>38</xdr:row>
      <xdr:rowOff>2383</xdr:rowOff>
    </xdr:from>
    <xdr:to>
      <xdr:col>27</xdr:col>
      <xdr:colOff>284400</xdr:colOff>
      <xdr:row>42</xdr:row>
      <xdr:rowOff>32383</xdr:rowOff>
    </xdr:to>
    <xdr:sp macro="" textlink="">
      <xdr:nvSpPr>
        <xdr:cNvPr id="52" name="Rectangle 148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>
          <a:spLocks noChangeArrowheads="1"/>
        </xdr:cNvSpPr>
      </xdr:nvSpPr>
      <xdr:spPr bwMode="auto">
        <a:xfrm>
          <a:off x="19964400" y="9717883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 Forest Aquaculture Inc </a:t>
          </a:r>
        </a:p>
      </xdr:txBody>
    </xdr:sp>
    <xdr:clientData/>
  </xdr:twoCellAnchor>
  <xdr:twoCellAnchor>
    <xdr:from>
      <xdr:col>24</xdr:col>
      <xdr:colOff>180975</xdr:colOff>
      <xdr:row>38</xdr:row>
      <xdr:rowOff>114300</xdr:rowOff>
    </xdr:from>
    <xdr:to>
      <xdr:col>25</xdr:col>
      <xdr:colOff>285750</xdr:colOff>
      <xdr:row>40</xdr:row>
      <xdr:rowOff>133350</xdr:rowOff>
    </xdr:to>
    <xdr:sp macro="" textlink="">
      <xdr:nvSpPr>
        <xdr:cNvPr id="53" name="Rectangle 149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>
          <a:spLocks noChangeArrowheads="1"/>
        </xdr:cNvSpPr>
      </xdr:nvSpPr>
      <xdr:spPr bwMode="auto">
        <a:xfrm>
          <a:off x="19230975" y="8372475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257175</xdr:colOff>
      <xdr:row>40</xdr:row>
      <xdr:rowOff>85725</xdr:rowOff>
    </xdr:from>
    <xdr:to>
      <xdr:col>25</xdr:col>
      <xdr:colOff>161925</xdr:colOff>
      <xdr:row>40</xdr:row>
      <xdr:rowOff>85725</xdr:rowOff>
    </xdr:to>
    <xdr:sp macro="" textlink="">
      <xdr:nvSpPr>
        <xdr:cNvPr id="54" name="Line 150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>
          <a:spLocks noChangeShapeType="1"/>
        </xdr:cNvSpPr>
      </xdr:nvSpPr>
      <xdr:spPr bwMode="auto">
        <a:xfrm>
          <a:off x="19307175" y="8667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422275</xdr:colOff>
      <xdr:row>16</xdr:row>
      <xdr:rowOff>95250</xdr:rowOff>
    </xdr:from>
    <xdr:to>
      <xdr:col>5</xdr:col>
      <xdr:colOff>554275</xdr:colOff>
      <xdr:row>20</xdr:row>
      <xdr:rowOff>125250</xdr:rowOff>
    </xdr:to>
    <xdr:sp macro="" textlink="">
      <xdr:nvSpPr>
        <xdr:cNvPr id="55" name="Rectangle 15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>
          <a:spLocks noChangeArrowheads="1"/>
        </xdr:cNvSpPr>
      </xdr:nvSpPr>
      <xdr:spPr bwMode="auto">
        <a:xfrm>
          <a:off x="2313668" y="2925536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385761</xdr:colOff>
      <xdr:row>26</xdr:row>
      <xdr:rowOff>93663</xdr:rowOff>
    </xdr:from>
    <xdr:to>
      <xdr:col>3</xdr:col>
      <xdr:colOff>517761</xdr:colOff>
      <xdr:row>30</xdr:row>
      <xdr:rowOff>123663</xdr:rowOff>
    </xdr:to>
    <xdr:sp macro="" textlink="">
      <xdr:nvSpPr>
        <xdr:cNvPr id="56" name="Rectangle 152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rrowheads="1"/>
        </xdr:cNvSpPr>
      </xdr:nvSpPr>
      <xdr:spPr bwMode="auto">
        <a:xfrm>
          <a:off x="753154" y="4556806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4</xdr:col>
      <xdr:colOff>7938</xdr:colOff>
      <xdr:row>20</xdr:row>
      <xdr:rowOff>123927</xdr:rowOff>
    </xdr:from>
    <xdr:to>
      <xdr:col>4</xdr:col>
      <xdr:colOff>7938</xdr:colOff>
      <xdr:row>40</xdr:row>
      <xdr:rowOff>141412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ShapeType="1"/>
        </xdr:cNvSpPr>
      </xdr:nvSpPr>
      <xdr:spPr bwMode="auto">
        <a:xfrm>
          <a:off x="3055938" y="5838927"/>
          <a:ext cx="0" cy="38274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328456</xdr:colOff>
      <xdr:row>26</xdr:row>
      <xdr:rowOff>14654</xdr:rowOff>
    </xdr:from>
    <xdr:to>
      <xdr:col>1</xdr:col>
      <xdr:colOff>519473</xdr:colOff>
      <xdr:row>28</xdr:row>
      <xdr:rowOff>79375</xdr:rowOff>
    </xdr:to>
    <xdr:sp macro="" textlink="">
      <xdr:nvSpPr>
        <xdr:cNvPr id="58" name="Rectangle 154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rrowheads="1"/>
        </xdr:cNvSpPr>
      </xdr:nvSpPr>
      <xdr:spPr bwMode="auto">
        <a:xfrm>
          <a:off x="328456" y="4477797"/>
          <a:ext cx="558410" cy="39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703500</xdr:colOff>
      <xdr:row>36</xdr:row>
      <xdr:rowOff>68100</xdr:rowOff>
    </xdr:to>
    <xdr:sp macro="" textlink="">
      <xdr:nvSpPr>
        <xdr:cNvPr id="59" name="Rectangle 155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rrowheads="1"/>
        </xdr:cNvSpPr>
      </xdr:nvSpPr>
      <xdr:spPr bwMode="auto">
        <a:xfrm>
          <a:off x="3224893" y="5480957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665163</xdr:colOff>
      <xdr:row>28</xdr:row>
      <xdr:rowOff>76200</xdr:rowOff>
    </xdr:from>
    <xdr:to>
      <xdr:col>1</xdr:col>
      <xdr:colOff>379413</xdr:colOff>
      <xdr:row>28</xdr:row>
      <xdr:rowOff>76200</xdr:rowOff>
    </xdr:to>
    <xdr:sp macro="" textlink="">
      <xdr:nvSpPr>
        <xdr:cNvPr id="60" name="Line 156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>
          <a:spLocks noChangeShapeType="1"/>
        </xdr:cNvSpPr>
      </xdr:nvSpPr>
      <xdr:spPr bwMode="auto">
        <a:xfrm>
          <a:off x="665163" y="78867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473075</xdr:colOff>
      <xdr:row>37</xdr:row>
      <xdr:rowOff>76200</xdr:rowOff>
    </xdr:from>
    <xdr:to>
      <xdr:col>3</xdr:col>
      <xdr:colOff>605075</xdr:colOff>
      <xdr:row>41</xdr:row>
      <xdr:rowOff>106200</xdr:rowOff>
    </xdr:to>
    <xdr:sp macro="" textlink="">
      <xdr:nvSpPr>
        <xdr:cNvPr id="61" name="Rectangle 158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>
          <a:spLocks noChangeArrowheads="1"/>
        </xdr:cNvSpPr>
      </xdr:nvSpPr>
      <xdr:spPr bwMode="auto">
        <a:xfrm>
          <a:off x="840468" y="6335486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684689</xdr:colOff>
      <xdr:row>32</xdr:row>
      <xdr:rowOff>108778</xdr:rowOff>
    </xdr:from>
    <xdr:to>
      <xdr:col>7</xdr:col>
      <xdr:colOff>521083</xdr:colOff>
      <xdr:row>34</xdr:row>
      <xdr:rowOff>118303</xdr:rowOff>
    </xdr:to>
    <xdr:sp macro="" textlink="">
      <xdr:nvSpPr>
        <xdr:cNvPr id="62" name="Rectangle 159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>
          <a:spLocks noChangeArrowheads="1"/>
        </xdr:cNvSpPr>
      </xdr:nvSpPr>
      <xdr:spPr bwMode="auto">
        <a:xfrm>
          <a:off x="5256689" y="5551635"/>
          <a:ext cx="598394" cy="336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0,09%</a:t>
          </a:r>
        </a:p>
      </xdr:txBody>
    </xdr:sp>
    <xdr:clientData/>
  </xdr:twoCellAnchor>
  <xdr:twoCellAnchor>
    <xdr:from>
      <xdr:col>4</xdr:col>
      <xdr:colOff>483054</xdr:colOff>
      <xdr:row>21</xdr:row>
      <xdr:rowOff>38100</xdr:rowOff>
    </xdr:from>
    <xdr:to>
      <xdr:col>6</xdr:col>
      <xdr:colOff>615054</xdr:colOff>
      <xdr:row>25</xdr:row>
      <xdr:rowOff>68100</xdr:rowOff>
    </xdr:to>
    <xdr:sp macro="" textlink="">
      <xdr:nvSpPr>
        <xdr:cNvPr id="63" name="Rectangle 16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>
          <a:spLocks noChangeArrowheads="1"/>
        </xdr:cNvSpPr>
      </xdr:nvSpPr>
      <xdr:spPr bwMode="auto">
        <a:xfrm>
          <a:off x="3136447" y="3684814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64" name="Rectangle 162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>
          <a:spLocks noChangeArrowheads="1"/>
        </xdr:cNvSpPr>
      </xdr:nvSpPr>
      <xdr:spPr bwMode="auto">
        <a:xfrm>
          <a:off x="2650066" y="5581650"/>
          <a:ext cx="12975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99,97%</a:t>
          </a:r>
        </a:p>
      </xdr:txBody>
    </xdr:sp>
    <xdr:clientData/>
  </xdr:twoCellAnchor>
  <xdr:twoCellAnchor>
    <xdr:from>
      <xdr:col>4</xdr:col>
      <xdr:colOff>549275</xdr:colOff>
      <xdr:row>13</xdr:row>
      <xdr:rowOff>142875</xdr:rowOff>
    </xdr:from>
    <xdr:to>
      <xdr:col>6</xdr:col>
      <xdr:colOff>36634</xdr:colOff>
      <xdr:row>15</xdr:row>
      <xdr:rowOff>153866</xdr:rowOff>
    </xdr:to>
    <xdr:sp macro="" textlink="">
      <xdr:nvSpPr>
        <xdr:cNvPr id="65" name="Rectangle 1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>
          <a:spLocks noChangeArrowheads="1"/>
        </xdr:cNvSpPr>
      </xdr:nvSpPr>
      <xdr:spPr bwMode="auto">
        <a:xfrm>
          <a:off x="3597275" y="4352925"/>
          <a:ext cx="1011359" cy="334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9570</xdr:colOff>
      <xdr:row>34</xdr:row>
      <xdr:rowOff>47624</xdr:rowOff>
    </xdr:from>
    <xdr:to>
      <xdr:col>4</xdr:col>
      <xdr:colOff>564723</xdr:colOff>
      <xdr:row>34</xdr:row>
      <xdr:rowOff>47624</xdr:rowOff>
    </xdr:to>
    <xdr:sp macro="" textlink="">
      <xdr:nvSpPr>
        <xdr:cNvPr id="66" name="Line 167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>
          <a:spLocks noChangeShapeType="1"/>
        </xdr:cNvSpPr>
      </xdr:nvSpPr>
      <xdr:spPr bwMode="auto">
        <a:xfrm>
          <a:off x="3057570" y="8429624"/>
          <a:ext cx="5551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669695</xdr:colOff>
      <xdr:row>39</xdr:row>
      <xdr:rowOff>130549</xdr:rowOff>
    </xdr:from>
    <xdr:to>
      <xdr:col>1</xdr:col>
      <xdr:colOff>460606</xdr:colOff>
      <xdr:row>39</xdr:row>
      <xdr:rowOff>130549</xdr:rowOff>
    </xdr:to>
    <xdr:sp macro="" textlink="">
      <xdr:nvSpPr>
        <xdr:cNvPr id="67" name="Line 168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>
          <a:spLocks noChangeShapeType="1"/>
        </xdr:cNvSpPr>
      </xdr:nvSpPr>
      <xdr:spPr bwMode="auto">
        <a:xfrm>
          <a:off x="669695" y="9465049"/>
          <a:ext cx="5529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745193</xdr:colOff>
      <xdr:row>23</xdr:row>
      <xdr:rowOff>47624</xdr:rowOff>
    </xdr:from>
    <xdr:to>
      <xdr:col>4</xdr:col>
      <xdr:colOff>495780</xdr:colOff>
      <xdr:row>23</xdr:row>
      <xdr:rowOff>47624</xdr:rowOff>
    </xdr:to>
    <xdr:sp macro="" textlink="">
      <xdr:nvSpPr>
        <xdr:cNvPr id="68" name="Line 169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>
          <a:spLocks noChangeShapeType="1"/>
        </xdr:cNvSpPr>
      </xdr:nvSpPr>
      <xdr:spPr bwMode="auto">
        <a:xfrm>
          <a:off x="2636586" y="4020910"/>
          <a:ext cx="5125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402172</xdr:colOff>
      <xdr:row>15</xdr:row>
      <xdr:rowOff>103188</xdr:rowOff>
    </xdr:from>
    <xdr:to>
      <xdr:col>28</xdr:col>
      <xdr:colOff>534172</xdr:colOff>
      <xdr:row>19</xdr:row>
      <xdr:rowOff>133188</xdr:rowOff>
    </xdr:to>
    <xdr:sp macro="" textlink="">
      <xdr:nvSpPr>
        <xdr:cNvPr id="69" name="Rectangle 173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>
          <a:spLocks noChangeArrowheads="1"/>
        </xdr:cNvSpPr>
      </xdr:nvSpPr>
      <xdr:spPr bwMode="auto">
        <a:xfrm>
          <a:off x="20976172" y="5437188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27</xdr:col>
      <xdr:colOff>408214</xdr:colOff>
      <xdr:row>10</xdr:row>
      <xdr:rowOff>28346</xdr:rowOff>
    </xdr:from>
    <xdr:to>
      <xdr:col>27</xdr:col>
      <xdr:colOff>408214</xdr:colOff>
      <xdr:row>15</xdr:row>
      <xdr:rowOff>55560</xdr:rowOff>
    </xdr:to>
    <xdr:sp macro="" textlink="">
      <xdr:nvSpPr>
        <xdr:cNvPr id="70" name="Line 174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>
          <a:spLocks noChangeShapeType="1"/>
        </xdr:cNvSpPr>
      </xdr:nvSpPr>
      <xdr:spPr bwMode="auto">
        <a:xfrm>
          <a:off x="21744214" y="4409846"/>
          <a:ext cx="0" cy="9797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469106</xdr:colOff>
      <xdr:row>13</xdr:row>
      <xdr:rowOff>47625</xdr:rowOff>
    </xdr:from>
    <xdr:to>
      <xdr:col>27</xdr:col>
      <xdr:colOff>507206</xdr:colOff>
      <xdr:row>15</xdr:row>
      <xdr:rowOff>95250</xdr:rowOff>
    </xdr:to>
    <xdr:sp macro="" textlink="">
      <xdr:nvSpPr>
        <xdr:cNvPr id="71" name="Rectangle 175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>
          <a:spLocks noChangeArrowheads="1"/>
        </xdr:cNvSpPr>
      </xdr:nvSpPr>
      <xdr:spPr bwMode="auto">
        <a:xfrm>
          <a:off x="21043106" y="4429125"/>
          <a:ext cx="8001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23</xdr:col>
      <xdr:colOff>377596</xdr:colOff>
      <xdr:row>10</xdr:row>
      <xdr:rowOff>12470</xdr:rowOff>
    </xdr:from>
    <xdr:to>
      <xdr:col>23</xdr:col>
      <xdr:colOff>377596</xdr:colOff>
      <xdr:row>29</xdr:row>
      <xdr:rowOff>20634</xdr:rowOff>
    </xdr:to>
    <xdr:sp macro="" textlink="">
      <xdr:nvSpPr>
        <xdr:cNvPr id="73" name="Line 181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>
          <a:spLocks noChangeShapeType="1"/>
        </xdr:cNvSpPr>
      </xdr:nvSpPr>
      <xdr:spPr bwMode="auto">
        <a:xfrm>
          <a:off x="18665596" y="3822470"/>
          <a:ext cx="0" cy="3627664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22</xdr:col>
      <xdr:colOff>696807</xdr:colOff>
      <xdr:row>24</xdr:row>
      <xdr:rowOff>67235</xdr:rowOff>
    </xdr:from>
    <xdr:to>
      <xdr:col>23</xdr:col>
      <xdr:colOff>384369</xdr:colOff>
      <xdr:row>24</xdr:row>
      <xdr:rowOff>67235</xdr:rowOff>
    </xdr:to>
    <xdr:sp macro="" textlink="">
      <xdr:nvSpPr>
        <xdr:cNvPr id="74" name="Line 182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>
          <a:spLocks noChangeShapeType="1"/>
        </xdr:cNvSpPr>
      </xdr:nvSpPr>
      <xdr:spPr bwMode="auto">
        <a:xfrm flipH="1">
          <a:off x="18222807" y="6544235"/>
          <a:ext cx="4495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717669</xdr:colOff>
      <xdr:row>29</xdr:row>
      <xdr:rowOff>31840</xdr:rowOff>
    </xdr:from>
    <xdr:to>
      <xdr:col>23</xdr:col>
      <xdr:colOff>378823</xdr:colOff>
      <xdr:row>29</xdr:row>
      <xdr:rowOff>31840</xdr:rowOff>
    </xdr:to>
    <xdr:sp macro="" textlink="">
      <xdr:nvSpPr>
        <xdr:cNvPr id="75" name="Line 183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>
          <a:spLocks noChangeShapeType="1"/>
        </xdr:cNvSpPr>
      </xdr:nvSpPr>
      <xdr:spPr bwMode="auto">
        <a:xfrm flipH="1">
          <a:off x="18243669" y="7461340"/>
          <a:ext cx="4231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468694</xdr:colOff>
      <xdr:row>22</xdr:row>
      <xdr:rowOff>68780</xdr:rowOff>
    </xdr:from>
    <xdr:to>
      <xdr:col>23</xdr:col>
      <xdr:colOff>525844</xdr:colOff>
      <xdr:row>24</xdr:row>
      <xdr:rowOff>87830</xdr:rowOff>
    </xdr:to>
    <xdr:sp macro="" textlink="">
      <xdr:nvSpPr>
        <xdr:cNvPr id="76" name="Rectangle 184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>
          <a:spLocks noChangeArrowheads="1"/>
        </xdr:cNvSpPr>
      </xdr:nvSpPr>
      <xdr:spPr bwMode="auto">
        <a:xfrm>
          <a:off x="17994694" y="6164780"/>
          <a:ext cx="8191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22</xdr:col>
      <xdr:colOff>256623</xdr:colOff>
      <xdr:row>27</xdr:row>
      <xdr:rowOff>60754</xdr:rowOff>
    </xdr:from>
    <xdr:to>
      <xdr:col>24</xdr:col>
      <xdr:colOff>28023</xdr:colOff>
      <xdr:row>29</xdr:row>
      <xdr:rowOff>79804</xdr:rowOff>
    </xdr:to>
    <xdr:sp macro="" textlink="">
      <xdr:nvSpPr>
        <xdr:cNvPr id="77" name="Rectangle 185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>
          <a:spLocks noChangeArrowheads="1"/>
        </xdr:cNvSpPr>
      </xdr:nvSpPr>
      <xdr:spPr bwMode="auto">
        <a:xfrm>
          <a:off x="16626016" y="4687183"/>
          <a:ext cx="12954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192616</xdr:colOff>
      <xdr:row>16</xdr:row>
      <xdr:rowOff>35719</xdr:rowOff>
    </xdr:from>
    <xdr:to>
      <xdr:col>9</xdr:col>
      <xdr:colOff>440266</xdr:colOff>
      <xdr:row>18</xdr:row>
      <xdr:rowOff>16669</xdr:rowOff>
    </xdr:to>
    <xdr:sp macro="" textlink="">
      <xdr:nvSpPr>
        <xdr:cNvPr id="78" name="Rectangle 18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>
          <a:spLocks noChangeArrowheads="1"/>
        </xdr:cNvSpPr>
      </xdr:nvSpPr>
      <xdr:spPr bwMode="auto">
        <a:xfrm>
          <a:off x="6288616" y="4988719"/>
          <a:ext cx="1009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428625</xdr:colOff>
      <xdr:row>18</xdr:row>
      <xdr:rowOff>123825</xdr:rowOff>
    </xdr:from>
    <xdr:to>
      <xdr:col>9</xdr:col>
      <xdr:colOff>560625</xdr:colOff>
      <xdr:row>22</xdr:row>
      <xdr:rowOff>153825</xdr:rowOff>
    </xdr:to>
    <xdr:sp macro="" textlink="">
      <xdr:nvSpPr>
        <xdr:cNvPr id="79" name="Rectangle 18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>
          <a:spLocks noChangeArrowheads="1"/>
        </xdr:cNvSpPr>
      </xdr:nvSpPr>
      <xdr:spPr bwMode="auto">
        <a:xfrm>
          <a:off x="5368018" y="3280682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529544</xdr:colOff>
      <xdr:row>20</xdr:row>
      <xdr:rowOff>95250</xdr:rowOff>
    </xdr:from>
    <xdr:to>
      <xdr:col>14</xdr:col>
      <xdr:colOff>34244</xdr:colOff>
      <xdr:row>20</xdr:row>
      <xdr:rowOff>95250</xdr:rowOff>
    </xdr:to>
    <xdr:sp macro="" textlink="">
      <xdr:nvSpPr>
        <xdr:cNvPr id="80" name="Line 18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>
          <a:spLocks noChangeShapeType="1"/>
        </xdr:cNvSpPr>
      </xdr:nvSpPr>
      <xdr:spPr bwMode="auto">
        <a:xfrm>
          <a:off x="9278937" y="3578679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161925</xdr:colOff>
      <xdr:row>32</xdr:row>
      <xdr:rowOff>83344</xdr:rowOff>
    </xdr:from>
    <xdr:to>
      <xdr:col>27</xdr:col>
      <xdr:colOff>293925</xdr:colOff>
      <xdr:row>36</xdr:row>
      <xdr:rowOff>113344</xdr:rowOff>
    </xdr:to>
    <xdr:sp macro="" textlink="">
      <xdr:nvSpPr>
        <xdr:cNvPr id="81" name="Rectangle 191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>
          <a:spLocks noChangeArrowheads="1"/>
        </xdr:cNvSpPr>
      </xdr:nvSpPr>
      <xdr:spPr bwMode="auto">
        <a:xfrm>
          <a:off x="19973925" y="8655844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82" name="Rectangle 19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>
          <a:spLocks noChangeArrowheads="1"/>
        </xdr:cNvSpPr>
      </xdr:nvSpPr>
      <xdr:spPr bwMode="auto">
        <a:xfrm>
          <a:off x="9677400" y="6115050"/>
          <a:ext cx="80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232410</xdr:colOff>
      <xdr:row>22</xdr:row>
      <xdr:rowOff>19049</xdr:rowOff>
    </xdr:from>
    <xdr:to>
      <xdr:col>10</xdr:col>
      <xdr:colOff>388938</xdr:colOff>
      <xdr:row>22</xdr:row>
      <xdr:rowOff>19049</xdr:rowOff>
    </xdr:to>
    <xdr:sp macro="" textlink="">
      <xdr:nvSpPr>
        <xdr:cNvPr id="83" name="Line 199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>
          <a:spLocks noChangeShapeType="1"/>
        </xdr:cNvSpPr>
      </xdr:nvSpPr>
      <xdr:spPr bwMode="auto">
        <a:xfrm flipH="1" flipV="1">
          <a:off x="7852410" y="6686549"/>
          <a:ext cx="1565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22</xdr:row>
      <xdr:rowOff>19049</xdr:rowOff>
    </xdr:from>
    <xdr:to>
      <xdr:col>10</xdr:col>
      <xdr:colOff>228600</xdr:colOff>
      <xdr:row>35</xdr:row>
      <xdr:rowOff>13606</xdr:rowOff>
    </xdr:to>
    <xdr:sp macro="" textlink="">
      <xdr:nvSpPr>
        <xdr:cNvPr id="84" name="Line 200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>
          <a:spLocks noChangeShapeType="1"/>
        </xdr:cNvSpPr>
      </xdr:nvSpPr>
      <xdr:spPr bwMode="auto">
        <a:xfrm>
          <a:off x="7848600" y="6686549"/>
          <a:ext cx="0" cy="247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428624</xdr:colOff>
      <xdr:row>26</xdr:row>
      <xdr:rowOff>76200</xdr:rowOff>
    </xdr:from>
    <xdr:to>
      <xdr:col>10</xdr:col>
      <xdr:colOff>228599</xdr:colOff>
      <xdr:row>26</xdr:row>
      <xdr:rowOff>76200</xdr:rowOff>
    </xdr:to>
    <xdr:sp macro="" textlink="">
      <xdr:nvSpPr>
        <xdr:cNvPr id="85" name="Line 201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>
          <a:spLocks noChangeShapeType="1"/>
        </xdr:cNvSpPr>
      </xdr:nvSpPr>
      <xdr:spPr bwMode="auto">
        <a:xfrm flipH="1" flipV="1">
          <a:off x="7286624" y="750570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492125</xdr:colOff>
      <xdr:row>29</xdr:row>
      <xdr:rowOff>47624</xdr:rowOff>
    </xdr:from>
    <xdr:to>
      <xdr:col>10</xdr:col>
      <xdr:colOff>228598</xdr:colOff>
      <xdr:row>29</xdr:row>
      <xdr:rowOff>47624</xdr:rowOff>
    </xdr:to>
    <xdr:sp macro="" textlink="">
      <xdr:nvSpPr>
        <xdr:cNvPr id="86" name="Line 202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2778125" y="8048624"/>
          <a:ext cx="5070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584688</xdr:colOff>
      <xdr:row>32</xdr:row>
      <xdr:rowOff>86458</xdr:rowOff>
    </xdr:from>
    <xdr:to>
      <xdr:col>5</xdr:col>
      <xdr:colOff>71804</xdr:colOff>
      <xdr:row>34</xdr:row>
      <xdr:rowOff>130419</xdr:rowOff>
    </xdr:to>
    <xdr:sp macro="" textlink="">
      <xdr:nvSpPr>
        <xdr:cNvPr id="87" name="Rectangle 209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>
          <a:spLocks noChangeArrowheads="1"/>
        </xdr:cNvSpPr>
      </xdr:nvSpPr>
      <xdr:spPr bwMode="auto">
        <a:xfrm>
          <a:off x="2870688" y="8658958"/>
          <a:ext cx="1011116" cy="424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0</xdr:col>
      <xdr:colOff>272143</xdr:colOff>
      <xdr:row>35</xdr:row>
      <xdr:rowOff>56523</xdr:rowOff>
    </xdr:from>
    <xdr:to>
      <xdr:col>1</xdr:col>
      <xdr:colOff>644350</xdr:colOff>
      <xdr:row>37</xdr:row>
      <xdr:rowOff>117173</xdr:rowOff>
    </xdr:to>
    <xdr:sp macro="" textlink="">
      <xdr:nvSpPr>
        <xdr:cNvPr id="88" name="Rectangle 210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>
          <a:spLocks noChangeArrowheads="1"/>
        </xdr:cNvSpPr>
      </xdr:nvSpPr>
      <xdr:spPr bwMode="auto">
        <a:xfrm>
          <a:off x="272143" y="5989237"/>
          <a:ext cx="739600" cy="387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91" name="Rectangle 219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>
          <a:spLocks noChangeArrowheads="1"/>
        </xdr:cNvSpPr>
      </xdr:nvSpPr>
      <xdr:spPr bwMode="auto">
        <a:xfrm>
          <a:off x="9982200" y="5457825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95" name="Line 225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>
          <a:spLocks noChangeShapeType="1"/>
        </xdr:cNvSpPr>
      </xdr:nvSpPr>
      <xdr:spPr bwMode="auto">
        <a:xfrm>
          <a:off x="79819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600881</xdr:colOff>
      <xdr:row>21</xdr:row>
      <xdr:rowOff>74203</xdr:rowOff>
    </xdr:from>
    <xdr:to>
      <xdr:col>10</xdr:col>
      <xdr:colOff>354581</xdr:colOff>
      <xdr:row>23</xdr:row>
      <xdr:rowOff>87446</xdr:rowOff>
    </xdr:to>
    <xdr:cxnSp macro="">
      <xdr:nvCxnSpPr>
        <xdr:cNvPr id="96" name="AutoShape 226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78274" y="3720917"/>
          <a:ext cx="2801700" cy="339815"/>
        </a:xfrm>
        <a:prstGeom prst="bentConnector3">
          <a:avLst>
            <a:gd name="adj1" fmla="val 13603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577465</xdr:colOff>
      <xdr:row>17</xdr:row>
      <xdr:rowOff>134471</xdr:rowOff>
    </xdr:from>
    <xdr:to>
      <xdr:col>10</xdr:col>
      <xdr:colOff>374983</xdr:colOff>
      <xdr:row>21</xdr:row>
      <xdr:rowOff>65987</xdr:rowOff>
    </xdr:to>
    <xdr:cxnSp macro="">
      <xdr:nvCxnSpPr>
        <xdr:cNvPr id="97" name="AutoShape 228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rot="10800000">
          <a:off x="3992858" y="3128042"/>
          <a:ext cx="3607518" cy="584659"/>
        </a:xfrm>
        <a:prstGeom prst="bentConnector3">
          <a:avLst>
            <a:gd name="adj1" fmla="val 10941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6</xdr:col>
      <xdr:colOff>23813</xdr:colOff>
      <xdr:row>15</xdr:row>
      <xdr:rowOff>47625</xdr:rowOff>
    </xdr:from>
    <xdr:to>
      <xdr:col>7</xdr:col>
      <xdr:colOff>3663</xdr:colOff>
      <xdr:row>17</xdr:row>
      <xdr:rowOff>9525</xdr:rowOff>
    </xdr:to>
    <xdr:sp macro="" textlink="">
      <xdr:nvSpPr>
        <xdr:cNvPr id="98" name="Rectangle 230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>
          <a:spLocks noChangeArrowheads="1"/>
        </xdr:cNvSpPr>
      </xdr:nvSpPr>
      <xdr:spPr bwMode="auto">
        <a:xfrm>
          <a:off x="4595813" y="4810125"/>
          <a:ext cx="741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598266</xdr:colOff>
      <xdr:row>34</xdr:row>
      <xdr:rowOff>78064</xdr:rowOff>
    </xdr:from>
    <xdr:to>
      <xdr:col>10</xdr:col>
      <xdr:colOff>194235</xdr:colOff>
      <xdr:row>38</xdr:row>
      <xdr:rowOff>157824</xdr:rowOff>
    </xdr:to>
    <xdr:cxnSp macro="">
      <xdr:nvCxnSpPr>
        <xdr:cNvPr id="99" name="AutoShape 232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2884266" y="7099350"/>
          <a:ext cx="4929969" cy="732903"/>
        </a:xfrm>
        <a:prstGeom prst="bentConnector3">
          <a:avLst>
            <a:gd name="adj1" fmla="val -719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3</xdr:col>
      <xdr:colOff>501650</xdr:colOff>
      <xdr:row>37</xdr:row>
      <xdr:rowOff>82550</xdr:rowOff>
    </xdr:from>
    <xdr:to>
      <xdr:col>5</xdr:col>
      <xdr:colOff>82550</xdr:colOff>
      <xdr:row>39</xdr:row>
      <xdr:rowOff>101600</xdr:rowOff>
    </xdr:to>
    <xdr:sp macro="" textlink="">
      <xdr:nvSpPr>
        <xdr:cNvPr id="100" name="Rectangle 233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>
          <a:spLocks noChangeArrowheads="1"/>
        </xdr:cNvSpPr>
      </xdr:nvSpPr>
      <xdr:spPr bwMode="auto">
        <a:xfrm>
          <a:off x="2787650" y="9036050"/>
          <a:ext cx="1104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0,018%</a:t>
          </a:r>
        </a:p>
      </xdr:txBody>
    </xdr:sp>
    <xdr:clientData/>
  </xdr:twoCellAnchor>
  <xdr:twoCellAnchor>
    <xdr:from>
      <xdr:col>6</xdr:col>
      <xdr:colOff>669617</xdr:colOff>
      <xdr:row>21</xdr:row>
      <xdr:rowOff>60325</xdr:rowOff>
    </xdr:from>
    <xdr:to>
      <xdr:col>7</xdr:col>
      <xdr:colOff>534151</xdr:colOff>
      <xdr:row>24</xdr:row>
      <xdr:rowOff>47625</xdr:rowOff>
    </xdr:to>
    <xdr:sp macro="" textlink="">
      <xdr:nvSpPr>
        <xdr:cNvPr id="101" name="Rectangle 234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>
          <a:spLocks noChangeArrowheads="1"/>
        </xdr:cNvSpPr>
      </xdr:nvSpPr>
      <xdr:spPr bwMode="auto">
        <a:xfrm>
          <a:off x="5241617" y="6537325"/>
          <a:ext cx="626534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0,03%</a:t>
          </a:r>
        </a:p>
      </xdr:txBody>
    </xdr:sp>
    <xdr:clientData/>
  </xdr:twoCellAnchor>
  <xdr:twoCellAnchor>
    <xdr:from>
      <xdr:col>1</xdr:col>
      <xdr:colOff>4083</xdr:colOff>
      <xdr:row>21</xdr:row>
      <xdr:rowOff>31751</xdr:rowOff>
    </xdr:from>
    <xdr:to>
      <xdr:col>2</xdr:col>
      <xdr:colOff>617776</xdr:colOff>
      <xdr:row>25</xdr:row>
      <xdr:rowOff>61751</xdr:rowOff>
    </xdr:to>
    <xdr:sp macro="" textlink="">
      <xdr:nvSpPr>
        <xdr:cNvPr id="102" name="Rectangle 15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>
          <a:spLocks noChangeArrowheads="1"/>
        </xdr:cNvSpPr>
      </xdr:nvSpPr>
      <xdr:spPr bwMode="auto">
        <a:xfrm>
          <a:off x="371476" y="3678465"/>
          <a:ext cx="1375693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739589</xdr:colOff>
      <xdr:row>10</xdr:row>
      <xdr:rowOff>11206</xdr:rowOff>
    </xdr:from>
    <xdr:to>
      <xdr:col>1</xdr:col>
      <xdr:colOff>739589</xdr:colOff>
      <xdr:row>21</xdr:row>
      <xdr:rowOff>28576</xdr:rowOff>
    </xdr:to>
    <xdr:sp macro="" textlink="">
      <xdr:nvSpPr>
        <xdr:cNvPr id="103" name="Line 163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>
          <a:spLocks noChangeShapeType="1"/>
        </xdr:cNvSpPr>
      </xdr:nvSpPr>
      <xdr:spPr bwMode="auto">
        <a:xfrm>
          <a:off x="1501589" y="4392706"/>
          <a:ext cx="0" cy="21128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623057</xdr:colOff>
      <xdr:row>20</xdr:row>
      <xdr:rowOff>147063</xdr:rowOff>
    </xdr:from>
    <xdr:to>
      <xdr:col>4</xdr:col>
      <xdr:colOff>9629</xdr:colOff>
      <xdr:row>23</xdr:row>
      <xdr:rowOff>38404</xdr:rowOff>
    </xdr:to>
    <xdr:sp macro="" textlink="">
      <xdr:nvSpPr>
        <xdr:cNvPr id="104" name="Rectangle 164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>
          <a:spLocks noChangeArrowheads="1"/>
        </xdr:cNvSpPr>
      </xdr:nvSpPr>
      <xdr:spPr bwMode="auto">
        <a:xfrm>
          <a:off x="1752450" y="3630492"/>
          <a:ext cx="910572" cy="381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0</xdr:col>
      <xdr:colOff>666749</xdr:colOff>
      <xdr:row>25</xdr:row>
      <xdr:rowOff>73399</xdr:rowOff>
    </xdr:from>
    <xdr:to>
      <xdr:col>0</xdr:col>
      <xdr:colOff>666749</xdr:colOff>
      <xdr:row>39</xdr:row>
      <xdr:rowOff>130549</xdr:rowOff>
    </xdr:to>
    <xdr:sp macro="" textlink="">
      <xdr:nvSpPr>
        <xdr:cNvPr id="105" name="Line 153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>
          <a:spLocks noChangeShapeType="1"/>
        </xdr:cNvSpPr>
      </xdr:nvSpPr>
      <xdr:spPr bwMode="auto">
        <a:xfrm>
          <a:off x="666749" y="7312399"/>
          <a:ext cx="0" cy="2724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628649</xdr:colOff>
      <xdr:row>23</xdr:row>
      <xdr:rowOff>47624</xdr:rowOff>
    </xdr:from>
    <xdr:to>
      <xdr:col>4</xdr:col>
      <xdr:colOff>9524</xdr:colOff>
      <xdr:row>23</xdr:row>
      <xdr:rowOff>47624</xdr:rowOff>
    </xdr:to>
    <xdr:sp macro="" textlink="">
      <xdr:nvSpPr>
        <xdr:cNvPr id="106" name="Line 169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>
          <a:spLocks noChangeShapeType="1"/>
        </xdr:cNvSpPr>
      </xdr:nvSpPr>
      <xdr:spPr bwMode="auto">
        <a:xfrm flipH="1">
          <a:off x="2152649" y="6905624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174626</xdr:colOff>
      <xdr:row>12</xdr:row>
      <xdr:rowOff>31750</xdr:rowOff>
    </xdr:from>
    <xdr:to>
      <xdr:col>12</xdr:col>
      <xdr:colOff>306626</xdr:colOff>
      <xdr:row>16</xdr:row>
      <xdr:rowOff>61750</xdr:rowOff>
    </xdr:to>
    <xdr:sp macro="" textlink="">
      <xdr:nvSpPr>
        <xdr:cNvPr id="107" name="Rectangle 15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>
          <a:spLocks noChangeArrowheads="1"/>
        </xdr:cNvSpPr>
      </xdr:nvSpPr>
      <xdr:spPr bwMode="auto">
        <a:xfrm>
          <a:off x="7400019" y="2208893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12</xdr:col>
      <xdr:colOff>313765</xdr:colOff>
      <xdr:row>13</xdr:row>
      <xdr:rowOff>112059</xdr:rowOff>
    </xdr:from>
    <xdr:to>
      <xdr:col>21</xdr:col>
      <xdr:colOff>47625</xdr:colOff>
      <xdr:row>13</xdr:row>
      <xdr:rowOff>112059</xdr:rowOff>
    </xdr:to>
    <xdr:sp macro="" textlink="">
      <xdr:nvSpPr>
        <xdr:cNvPr id="108" name="Line 50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>
          <a:spLocks noChangeShapeType="1"/>
        </xdr:cNvSpPr>
      </xdr:nvSpPr>
      <xdr:spPr bwMode="auto">
        <a:xfrm>
          <a:off x="9457765" y="4493559"/>
          <a:ext cx="73538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10</xdr:row>
      <xdr:rowOff>22412</xdr:rowOff>
    </xdr:from>
    <xdr:to>
      <xdr:col>11</xdr:col>
      <xdr:colOff>381000</xdr:colOff>
      <xdr:row>12</xdr:row>
      <xdr:rowOff>28575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>
          <a:spLocks noChangeShapeType="1"/>
        </xdr:cNvSpPr>
      </xdr:nvSpPr>
      <xdr:spPr bwMode="auto">
        <a:xfrm flipH="1">
          <a:off x="8763000" y="4403912"/>
          <a:ext cx="0" cy="3871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256441</xdr:colOff>
      <xdr:row>18</xdr:row>
      <xdr:rowOff>153865</xdr:rowOff>
    </xdr:from>
    <xdr:to>
      <xdr:col>1</xdr:col>
      <xdr:colOff>1000124</xdr:colOff>
      <xdr:row>21</xdr:row>
      <xdr:rowOff>15876</xdr:rowOff>
    </xdr:to>
    <xdr:sp macro="" textlink="">
      <xdr:nvSpPr>
        <xdr:cNvPr id="110" name="Rectangle 164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>
          <a:spLocks noChangeArrowheads="1"/>
        </xdr:cNvSpPr>
      </xdr:nvSpPr>
      <xdr:spPr bwMode="auto">
        <a:xfrm>
          <a:off x="1018441" y="5173540"/>
          <a:ext cx="505558" cy="347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386860</xdr:colOff>
      <xdr:row>10</xdr:row>
      <xdr:rowOff>57151</xdr:rowOff>
    </xdr:from>
    <xdr:to>
      <xdr:col>11</xdr:col>
      <xdr:colOff>512233</xdr:colOff>
      <xdr:row>12</xdr:row>
      <xdr:rowOff>95251</xdr:rowOff>
    </xdr:to>
    <xdr:sp macro="" textlink="">
      <xdr:nvSpPr>
        <xdr:cNvPr id="111" name="Rectangle 164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>
          <a:spLocks noChangeArrowheads="1"/>
        </xdr:cNvSpPr>
      </xdr:nvSpPr>
      <xdr:spPr bwMode="auto">
        <a:xfrm>
          <a:off x="8006860" y="4438651"/>
          <a:ext cx="887373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517150</xdr:colOff>
      <xdr:row>14</xdr:row>
      <xdr:rowOff>44824</xdr:rowOff>
    </xdr:from>
    <xdr:to>
      <xdr:col>4</xdr:col>
      <xdr:colOff>517150</xdr:colOff>
      <xdr:row>16</xdr:row>
      <xdr:rowOff>95250</xdr:rowOff>
    </xdr:to>
    <xdr:sp macro="" textlink="">
      <xdr:nvSpPr>
        <xdr:cNvPr id="112" name="Line 163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>
          <a:spLocks noChangeShapeType="1"/>
        </xdr:cNvSpPr>
      </xdr:nvSpPr>
      <xdr:spPr bwMode="auto">
        <a:xfrm flipH="1">
          <a:off x="3565150" y="5188324"/>
          <a:ext cx="0" cy="4314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517151</xdr:colOff>
      <xdr:row>14</xdr:row>
      <xdr:rowOff>48746</xdr:rowOff>
    </xdr:from>
    <xdr:to>
      <xdr:col>10</xdr:col>
      <xdr:colOff>145676</xdr:colOff>
      <xdr:row>14</xdr:row>
      <xdr:rowOff>48746</xdr:rowOff>
    </xdr:to>
    <xdr:sp macro="" textlink="">
      <xdr:nvSpPr>
        <xdr:cNvPr id="113" name="Line 50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>
          <a:spLocks noChangeShapeType="1"/>
        </xdr:cNvSpPr>
      </xdr:nvSpPr>
      <xdr:spPr bwMode="auto">
        <a:xfrm>
          <a:off x="3565151" y="5192246"/>
          <a:ext cx="420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515938</xdr:colOff>
      <xdr:row>27</xdr:row>
      <xdr:rowOff>0</xdr:rowOff>
    </xdr:from>
    <xdr:to>
      <xdr:col>7</xdr:col>
      <xdr:colOff>309563</xdr:colOff>
      <xdr:row>27</xdr:row>
      <xdr:rowOff>0</xdr:rowOff>
    </xdr:to>
    <xdr:sp macro="" textlink="">
      <xdr:nvSpPr>
        <xdr:cNvPr id="114" name="Line 169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>
          <a:spLocks noChangeShapeType="1"/>
        </xdr:cNvSpPr>
      </xdr:nvSpPr>
      <xdr:spPr bwMode="auto">
        <a:xfrm>
          <a:off x="2801938" y="7620000"/>
          <a:ext cx="2841625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317501</xdr:colOff>
      <xdr:row>27</xdr:row>
      <xdr:rowOff>4234</xdr:rowOff>
    </xdr:from>
    <xdr:to>
      <xdr:col>7</xdr:col>
      <xdr:colOff>285740</xdr:colOff>
      <xdr:row>28</xdr:row>
      <xdr:rowOff>120651</xdr:rowOff>
    </xdr:to>
    <xdr:sp macro="" textlink="">
      <xdr:nvSpPr>
        <xdr:cNvPr id="115" name="Rectangle 90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>
          <a:spLocks noChangeArrowheads="1"/>
        </xdr:cNvSpPr>
      </xdr:nvSpPr>
      <xdr:spPr bwMode="auto">
        <a:xfrm>
          <a:off x="4889501" y="6481234"/>
          <a:ext cx="7302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557892</xdr:colOff>
      <xdr:row>34</xdr:row>
      <xdr:rowOff>41122</xdr:rowOff>
    </xdr:from>
    <xdr:to>
      <xdr:col>13</xdr:col>
      <xdr:colOff>356505</xdr:colOff>
      <xdr:row>34</xdr:row>
      <xdr:rowOff>41122</xdr:rowOff>
    </xdr:to>
    <xdr:sp macro="" textlink="">
      <xdr:nvSpPr>
        <xdr:cNvPr id="119" name="Line 201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>
          <a:spLocks noChangeShapeType="1"/>
        </xdr:cNvSpPr>
      </xdr:nvSpPr>
      <xdr:spPr bwMode="auto">
        <a:xfrm flipH="1">
          <a:off x="9307285" y="5810551"/>
          <a:ext cx="5606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353785</xdr:colOff>
      <xdr:row>10</xdr:row>
      <xdr:rowOff>13608</xdr:rowOff>
    </xdr:from>
    <xdr:to>
      <xdr:col>13</xdr:col>
      <xdr:colOff>353785</xdr:colOff>
      <xdr:row>34</xdr:row>
      <xdr:rowOff>40820</xdr:rowOff>
    </xdr:to>
    <xdr:sp macro="" textlink="">
      <xdr:nvSpPr>
        <xdr:cNvPr id="120" name="Line 181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>
          <a:spLocks noChangeShapeType="1"/>
        </xdr:cNvSpPr>
      </xdr:nvSpPr>
      <xdr:spPr bwMode="auto">
        <a:xfrm flipH="1">
          <a:off x="9865178" y="1864179"/>
          <a:ext cx="0" cy="39460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19278</xdr:colOff>
      <xdr:row>40</xdr:row>
      <xdr:rowOff>142419</xdr:rowOff>
    </xdr:from>
    <xdr:to>
      <xdr:col>10</xdr:col>
      <xdr:colOff>405719</xdr:colOff>
      <xdr:row>40</xdr:row>
      <xdr:rowOff>142419</xdr:rowOff>
    </xdr:to>
    <xdr:sp macro="" textlink="">
      <xdr:nvSpPr>
        <xdr:cNvPr id="121" name="Line 167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>
          <a:spLocks noChangeShapeType="1"/>
        </xdr:cNvSpPr>
      </xdr:nvSpPr>
      <xdr:spPr bwMode="auto">
        <a:xfrm>
          <a:off x="2672671" y="6891562"/>
          <a:ext cx="49584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13607</xdr:colOff>
      <xdr:row>37</xdr:row>
      <xdr:rowOff>3969</xdr:rowOff>
    </xdr:from>
    <xdr:to>
      <xdr:col>10</xdr:col>
      <xdr:colOff>371475</xdr:colOff>
      <xdr:row>37</xdr:row>
      <xdr:rowOff>3969</xdr:rowOff>
    </xdr:to>
    <xdr:sp macro="" textlink="">
      <xdr:nvSpPr>
        <xdr:cNvPr id="122" name="Line 167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>
          <a:spLocks noChangeShapeType="1"/>
        </xdr:cNvSpPr>
      </xdr:nvSpPr>
      <xdr:spPr bwMode="auto">
        <a:xfrm flipV="1">
          <a:off x="3061607" y="8957469"/>
          <a:ext cx="49298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204788</xdr:colOff>
      <xdr:row>30</xdr:row>
      <xdr:rowOff>107950</xdr:rowOff>
    </xdr:from>
    <xdr:to>
      <xdr:col>2</xdr:col>
      <xdr:colOff>204788</xdr:colOff>
      <xdr:row>37</xdr:row>
      <xdr:rowOff>12700</xdr:rowOff>
    </xdr:to>
    <xdr:sp macro="" textlink="">
      <xdr:nvSpPr>
        <xdr:cNvPr id="123" name="Line 153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>
          <a:spLocks noChangeShapeType="1"/>
        </xdr:cNvSpPr>
      </xdr:nvSpPr>
      <xdr:spPr bwMode="auto">
        <a:xfrm>
          <a:off x="1728788" y="7727950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37</xdr:row>
      <xdr:rowOff>5670</xdr:rowOff>
    </xdr:from>
    <xdr:to>
      <xdr:col>4</xdr:col>
      <xdr:colOff>104773</xdr:colOff>
      <xdr:row>37</xdr:row>
      <xdr:rowOff>5670</xdr:rowOff>
    </xdr:to>
    <xdr:sp macro="" textlink="">
      <xdr:nvSpPr>
        <xdr:cNvPr id="124" name="Line 15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>
          <a:spLocks noChangeShapeType="1"/>
        </xdr:cNvSpPr>
      </xdr:nvSpPr>
      <xdr:spPr bwMode="auto">
        <a:xfrm flipH="1">
          <a:off x="1724025" y="9530670"/>
          <a:ext cx="142874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571497</xdr:colOff>
      <xdr:row>31</xdr:row>
      <xdr:rowOff>81643</xdr:rowOff>
    </xdr:from>
    <xdr:to>
      <xdr:col>21</xdr:col>
      <xdr:colOff>571497</xdr:colOff>
      <xdr:row>39</xdr:row>
      <xdr:rowOff>40822</xdr:rowOff>
    </xdr:to>
    <xdr:sp macro="" textlink="">
      <xdr:nvSpPr>
        <xdr:cNvPr id="125" name="Line 181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>
          <a:spLocks noChangeShapeType="1"/>
        </xdr:cNvSpPr>
      </xdr:nvSpPr>
      <xdr:spPr bwMode="auto">
        <a:xfrm>
          <a:off x="17335497" y="8463643"/>
          <a:ext cx="0" cy="14831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547687</xdr:colOff>
      <xdr:row>39</xdr:row>
      <xdr:rowOff>35719</xdr:rowOff>
    </xdr:from>
    <xdr:to>
      <xdr:col>21</xdr:col>
      <xdr:colOff>571498</xdr:colOff>
      <xdr:row>39</xdr:row>
      <xdr:rowOff>35719</xdr:rowOff>
    </xdr:to>
    <xdr:sp macro="" textlink="">
      <xdr:nvSpPr>
        <xdr:cNvPr id="126" name="Line 20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>
          <a:spLocks noChangeShapeType="1"/>
        </xdr:cNvSpPr>
      </xdr:nvSpPr>
      <xdr:spPr bwMode="auto">
        <a:xfrm flipH="1" flipV="1">
          <a:off x="9691687" y="9941719"/>
          <a:ext cx="76438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523875</xdr:colOff>
      <xdr:row>28</xdr:row>
      <xdr:rowOff>152400</xdr:rowOff>
    </xdr:from>
    <xdr:to>
      <xdr:col>17</xdr:col>
      <xdr:colOff>419100</xdr:colOff>
      <xdr:row>28</xdr:row>
      <xdr:rowOff>152400</xdr:rowOff>
    </xdr:to>
    <xdr:cxnSp macro="">
      <xdr:nvCxnSpPr>
        <xdr:cNvPr id="127" name="155 Conector recto de flecha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 bwMode="auto">
        <a:xfrm flipV="1">
          <a:off x="2809875" y="7962900"/>
          <a:ext cx="11325225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23</xdr:row>
      <xdr:rowOff>19050</xdr:rowOff>
    </xdr:from>
    <xdr:to>
      <xdr:col>17</xdr:col>
      <xdr:colOff>409575</xdr:colOff>
      <xdr:row>23</xdr:row>
      <xdr:rowOff>19050</xdr:rowOff>
    </xdr:to>
    <xdr:cxnSp macro="">
      <xdr:nvCxnSpPr>
        <xdr:cNvPr id="128" name="169 Conector recto de flecha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 bwMode="auto">
        <a:xfrm flipV="1">
          <a:off x="9273268" y="3992336"/>
          <a:ext cx="3695700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272143</xdr:colOff>
      <xdr:row>22</xdr:row>
      <xdr:rowOff>0</xdr:rowOff>
    </xdr:from>
    <xdr:to>
      <xdr:col>17</xdr:col>
      <xdr:colOff>498021</xdr:colOff>
      <xdr:row>22</xdr:row>
      <xdr:rowOff>153760</xdr:rowOff>
    </xdr:to>
    <xdr:sp macro="" textlink="">
      <xdr:nvSpPr>
        <xdr:cNvPr id="129" name="Rectangle 130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>
          <a:spLocks noChangeArrowheads="1"/>
        </xdr:cNvSpPr>
      </xdr:nvSpPr>
      <xdr:spPr bwMode="auto">
        <a:xfrm>
          <a:off x="13226143" y="5667375"/>
          <a:ext cx="987878" cy="15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3</xdr:col>
      <xdr:colOff>517761</xdr:colOff>
      <xdr:row>28</xdr:row>
      <xdr:rowOff>80962</xdr:rowOff>
    </xdr:from>
    <xdr:to>
      <xdr:col>16</xdr:col>
      <xdr:colOff>247650</xdr:colOff>
      <xdr:row>28</xdr:row>
      <xdr:rowOff>80962</xdr:rowOff>
    </xdr:to>
    <xdr:cxnSp macro="">
      <xdr:nvCxnSpPr>
        <xdr:cNvPr id="130" name="176 Conector recto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>
          <a:stCxn id="56" idx="3"/>
        </xdr:cNvCxnSpPr>
      </xdr:nvCxnSpPr>
      <xdr:spPr bwMode="auto">
        <a:xfrm flipV="1">
          <a:off x="2803761" y="7129462"/>
          <a:ext cx="9635889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257175</xdr:colOff>
      <xdr:row>25</xdr:row>
      <xdr:rowOff>58279</xdr:rowOff>
    </xdr:from>
    <xdr:to>
      <xdr:col>16</xdr:col>
      <xdr:colOff>257175</xdr:colOff>
      <xdr:row>28</xdr:row>
      <xdr:rowOff>83236</xdr:rowOff>
    </xdr:to>
    <xdr:cxnSp macro="">
      <xdr:nvCxnSpPr>
        <xdr:cNvPr id="131" name="178 Conector recto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 bwMode="auto">
        <a:xfrm flipH="1" flipV="1">
          <a:off x="12449175" y="6535279"/>
          <a:ext cx="0" cy="5964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270782</xdr:colOff>
      <xdr:row>25</xdr:row>
      <xdr:rowOff>59645</xdr:rowOff>
    </xdr:from>
    <xdr:to>
      <xdr:col>17</xdr:col>
      <xdr:colOff>423182</xdr:colOff>
      <xdr:row>25</xdr:row>
      <xdr:rowOff>59645</xdr:rowOff>
    </xdr:to>
    <xdr:cxnSp macro="">
      <xdr:nvCxnSpPr>
        <xdr:cNvPr id="132" name="180 Conector recto de flecha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 bwMode="auto">
        <a:xfrm flipV="1">
          <a:off x="12462782" y="6536645"/>
          <a:ext cx="914400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42182</xdr:colOff>
      <xdr:row>13</xdr:row>
      <xdr:rowOff>55790</xdr:rowOff>
    </xdr:from>
    <xdr:to>
      <xdr:col>3</xdr:col>
      <xdr:colOff>42182</xdr:colOff>
      <xdr:row>26</xdr:row>
      <xdr:rowOff>106136</xdr:rowOff>
    </xdr:to>
    <xdr:sp macro="" textlink="">
      <xdr:nvSpPr>
        <xdr:cNvPr id="133" name="Line 163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>
          <a:spLocks noChangeShapeType="1"/>
        </xdr:cNvSpPr>
      </xdr:nvSpPr>
      <xdr:spPr bwMode="auto">
        <a:xfrm>
          <a:off x="2328182" y="5008790"/>
          <a:ext cx="0" cy="25268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47625</xdr:colOff>
      <xdr:row>13</xdr:row>
      <xdr:rowOff>61552</xdr:rowOff>
    </xdr:from>
    <xdr:to>
      <xdr:col>10</xdr:col>
      <xdr:colOff>180975</xdr:colOff>
      <xdr:row>13</xdr:row>
      <xdr:rowOff>61552</xdr:rowOff>
    </xdr:to>
    <xdr:sp macro="" textlink="">
      <xdr:nvSpPr>
        <xdr:cNvPr id="134" name="Line 50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>
          <a:spLocks noChangeShapeType="1"/>
        </xdr:cNvSpPr>
      </xdr:nvSpPr>
      <xdr:spPr bwMode="auto">
        <a:xfrm flipV="1">
          <a:off x="2333625" y="5014552"/>
          <a:ext cx="546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705970</xdr:colOff>
      <xdr:row>34</xdr:row>
      <xdr:rowOff>65943</xdr:rowOff>
    </xdr:from>
    <xdr:to>
      <xdr:col>10</xdr:col>
      <xdr:colOff>230063</xdr:colOff>
      <xdr:row>34</xdr:row>
      <xdr:rowOff>65943</xdr:rowOff>
    </xdr:to>
    <xdr:sp macro="" textlink="">
      <xdr:nvSpPr>
        <xdr:cNvPr id="135" name="Line 169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>
          <a:spLocks noChangeShapeType="1"/>
        </xdr:cNvSpPr>
      </xdr:nvSpPr>
      <xdr:spPr bwMode="auto">
        <a:xfrm flipH="1">
          <a:off x="5277970" y="9019443"/>
          <a:ext cx="25720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152400</xdr:colOff>
      <xdr:row>43</xdr:row>
      <xdr:rowOff>87426</xdr:rowOff>
    </xdr:from>
    <xdr:to>
      <xdr:col>27</xdr:col>
      <xdr:colOff>284400</xdr:colOff>
      <xdr:row>47</xdr:row>
      <xdr:rowOff>117426</xdr:rowOff>
    </xdr:to>
    <xdr:sp macro="" textlink="">
      <xdr:nvSpPr>
        <xdr:cNvPr id="141" name="Rectangle 148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>
          <a:spLocks noChangeArrowheads="1"/>
        </xdr:cNvSpPr>
      </xdr:nvSpPr>
      <xdr:spPr bwMode="auto">
        <a:xfrm>
          <a:off x="19964400" y="10755426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24</xdr:col>
      <xdr:colOff>257175</xdr:colOff>
      <xdr:row>45</xdr:row>
      <xdr:rowOff>99333</xdr:rowOff>
    </xdr:from>
    <xdr:to>
      <xdr:col>25</xdr:col>
      <xdr:colOff>161925</xdr:colOff>
      <xdr:row>45</xdr:row>
      <xdr:rowOff>99333</xdr:rowOff>
    </xdr:to>
    <xdr:sp macro="" textlink="">
      <xdr:nvSpPr>
        <xdr:cNvPr id="143" name="Line 150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>
          <a:spLocks noChangeShapeType="1"/>
        </xdr:cNvSpPr>
      </xdr:nvSpPr>
      <xdr:spPr bwMode="auto">
        <a:xfrm>
          <a:off x="19307175" y="9490983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257175</xdr:colOff>
      <xdr:row>51</xdr:row>
      <xdr:rowOff>17689</xdr:rowOff>
    </xdr:from>
    <xdr:to>
      <xdr:col>25</xdr:col>
      <xdr:colOff>161925</xdr:colOff>
      <xdr:row>51</xdr:row>
      <xdr:rowOff>17689</xdr:rowOff>
    </xdr:to>
    <xdr:sp macro="" textlink="">
      <xdr:nvSpPr>
        <xdr:cNvPr id="144" name="Line 150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>
          <a:spLocks noChangeShapeType="1"/>
        </xdr:cNvSpPr>
      </xdr:nvSpPr>
      <xdr:spPr bwMode="auto">
        <a:xfrm>
          <a:off x="19307175" y="10380889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153761</xdr:colOff>
      <xdr:row>43</xdr:row>
      <xdr:rowOff>100693</xdr:rowOff>
    </xdr:from>
    <xdr:to>
      <xdr:col>25</xdr:col>
      <xdr:colOff>258536</xdr:colOff>
      <xdr:row>45</xdr:row>
      <xdr:rowOff>119744</xdr:rowOff>
    </xdr:to>
    <xdr:sp macro="" textlink="">
      <xdr:nvSpPr>
        <xdr:cNvPr id="145" name="Rectangle 149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>
          <a:spLocks noChangeArrowheads="1"/>
        </xdr:cNvSpPr>
      </xdr:nvSpPr>
      <xdr:spPr bwMode="auto">
        <a:xfrm>
          <a:off x="18047154" y="7339693"/>
          <a:ext cx="866775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180975</xdr:colOff>
      <xdr:row>48</xdr:row>
      <xdr:rowOff>141514</xdr:rowOff>
    </xdr:from>
    <xdr:to>
      <xdr:col>25</xdr:col>
      <xdr:colOff>285750</xdr:colOff>
      <xdr:row>50</xdr:row>
      <xdr:rowOff>160565</xdr:rowOff>
    </xdr:to>
    <xdr:sp macro="" textlink="">
      <xdr:nvSpPr>
        <xdr:cNvPr id="146" name="Rectangle 149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>
          <a:spLocks noChangeArrowheads="1"/>
        </xdr:cNvSpPr>
      </xdr:nvSpPr>
      <xdr:spPr bwMode="auto">
        <a:xfrm>
          <a:off x="19230975" y="10018939"/>
          <a:ext cx="866775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152400</xdr:colOff>
      <xdr:row>54</xdr:row>
      <xdr:rowOff>17690</xdr:rowOff>
    </xdr:from>
    <xdr:to>
      <xdr:col>27</xdr:col>
      <xdr:colOff>284400</xdr:colOff>
      <xdr:row>58</xdr:row>
      <xdr:rowOff>47690</xdr:rowOff>
    </xdr:to>
    <xdr:sp macro="" textlink="">
      <xdr:nvSpPr>
        <xdr:cNvPr id="147" name="Rectangle 148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>
          <a:spLocks noChangeArrowheads="1"/>
        </xdr:cNvSpPr>
      </xdr:nvSpPr>
      <xdr:spPr bwMode="auto">
        <a:xfrm>
          <a:off x="19964400" y="12781190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 Panamá</a:t>
          </a:r>
        </a:p>
      </xdr:txBody>
    </xdr:sp>
    <xdr:clientData/>
  </xdr:twoCellAnchor>
  <xdr:twoCellAnchor>
    <xdr:from>
      <xdr:col>24</xdr:col>
      <xdr:colOff>257175</xdr:colOff>
      <xdr:row>56</xdr:row>
      <xdr:rowOff>31297</xdr:rowOff>
    </xdr:from>
    <xdr:to>
      <xdr:col>25</xdr:col>
      <xdr:colOff>161925</xdr:colOff>
      <xdr:row>56</xdr:row>
      <xdr:rowOff>31297</xdr:rowOff>
    </xdr:to>
    <xdr:sp macro="" textlink="">
      <xdr:nvSpPr>
        <xdr:cNvPr id="148" name="Line 150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>
          <a:spLocks noChangeShapeType="1"/>
        </xdr:cNvSpPr>
      </xdr:nvSpPr>
      <xdr:spPr bwMode="auto">
        <a:xfrm>
          <a:off x="19307175" y="11204122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180975</xdr:colOff>
      <xdr:row>53</xdr:row>
      <xdr:rowOff>155122</xdr:rowOff>
    </xdr:from>
    <xdr:to>
      <xdr:col>25</xdr:col>
      <xdr:colOff>285750</xdr:colOff>
      <xdr:row>56</xdr:row>
      <xdr:rowOff>10887</xdr:rowOff>
    </xdr:to>
    <xdr:sp macro="" textlink="">
      <xdr:nvSpPr>
        <xdr:cNvPr id="149" name="Rectangle 149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>
          <a:spLocks noChangeArrowheads="1"/>
        </xdr:cNvSpPr>
      </xdr:nvSpPr>
      <xdr:spPr bwMode="auto">
        <a:xfrm>
          <a:off x="19230975" y="10842172"/>
          <a:ext cx="866775" cy="34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152400</xdr:colOff>
      <xdr:row>59</xdr:row>
      <xdr:rowOff>58512</xdr:rowOff>
    </xdr:from>
    <xdr:to>
      <xdr:col>27</xdr:col>
      <xdr:colOff>284400</xdr:colOff>
      <xdr:row>63</xdr:row>
      <xdr:rowOff>88512</xdr:rowOff>
    </xdr:to>
    <xdr:sp macro="" textlink="">
      <xdr:nvSpPr>
        <xdr:cNvPr id="150" name="Rectangle 148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>
          <a:spLocks noChangeArrowheads="1"/>
        </xdr:cNvSpPr>
      </xdr:nvSpPr>
      <xdr:spPr bwMode="auto">
        <a:xfrm>
          <a:off x="19964400" y="13774512"/>
          <a:ext cx="1656000" cy="792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Acuatecnología CR S.A.</a:t>
          </a:r>
        </a:p>
      </xdr:txBody>
    </xdr:sp>
    <xdr:clientData/>
  </xdr:twoCellAnchor>
  <xdr:twoCellAnchor>
    <xdr:from>
      <xdr:col>24</xdr:col>
      <xdr:colOff>257175</xdr:colOff>
      <xdr:row>61</xdr:row>
      <xdr:rowOff>72118</xdr:rowOff>
    </xdr:from>
    <xdr:to>
      <xdr:col>25</xdr:col>
      <xdr:colOff>161925</xdr:colOff>
      <xdr:row>61</xdr:row>
      <xdr:rowOff>72118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>
          <a:spLocks noChangeShapeType="1"/>
        </xdr:cNvSpPr>
      </xdr:nvSpPr>
      <xdr:spPr bwMode="auto">
        <a:xfrm>
          <a:off x="19307175" y="12054568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180975</xdr:colOff>
      <xdr:row>59</xdr:row>
      <xdr:rowOff>32658</xdr:rowOff>
    </xdr:from>
    <xdr:to>
      <xdr:col>25</xdr:col>
      <xdr:colOff>285750</xdr:colOff>
      <xdr:row>61</xdr:row>
      <xdr:rowOff>51708</xdr:rowOff>
    </xdr:to>
    <xdr:sp macro="" textlink="">
      <xdr:nvSpPr>
        <xdr:cNvPr id="152" name="Rectangle 149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>
          <a:spLocks noChangeArrowheads="1"/>
        </xdr:cNvSpPr>
      </xdr:nvSpPr>
      <xdr:spPr bwMode="auto">
        <a:xfrm>
          <a:off x="19230975" y="11691258"/>
          <a:ext cx="8667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166007</xdr:colOff>
      <xdr:row>48</xdr:row>
      <xdr:rowOff>140153</xdr:rowOff>
    </xdr:from>
    <xdr:to>
      <xdr:col>27</xdr:col>
      <xdr:colOff>298007</xdr:colOff>
      <xdr:row>53</xdr:row>
      <xdr:rowOff>6868</xdr:rowOff>
    </xdr:to>
    <xdr:sp macro="" textlink="">
      <xdr:nvSpPr>
        <xdr:cNvPr id="153" name="Rectangle 148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>
          <a:spLocks noChangeArrowheads="1"/>
        </xdr:cNvSpPr>
      </xdr:nvSpPr>
      <xdr:spPr bwMode="auto">
        <a:xfrm>
          <a:off x="18821400" y="8195582"/>
          <a:ext cx="1656000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10</xdr:col>
      <xdr:colOff>224935</xdr:colOff>
      <xdr:row>38</xdr:row>
      <xdr:rowOff>36632</xdr:rowOff>
    </xdr:from>
    <xdr:to>
      <xdr:col>10</xdr:col>
      <xdr:colOff>371474</xdr:colOff>
      <xdr:row>38</xdr:row>
      <xdr:rowOff>36632</xdr:rowOff>
    </xdr:to>
    <xdr:sp macro="" textlink="">
      <xdr:nvSpPr>
        <xdr:cNvPr id="156" name="Line 169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>
          <a:spLocks noChangeShapeType="1"/>
        </xdr:cNvSpPr>
      </xdr:nvSpPr>
      <xdr:spPr bwMode="auto">
        <a:xfrm>
          <a:off x="7844935" y="9752132"/>
          <a:ext cx="1465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285750</xdr:colOff>
      <xdr:row>17</xdr:row>
      <xdr:rowOff>114302</xdr:rowOff>
    </xdr:from>
    <xdr:to>
      <xdr:col>19</xdr:col>
      <xdr:colOff>619125</xdr:colOff>
      <xdr:row>17</xdr:row>
      <xdr:rowOff>114302</xdr:rowOff>
    </xdr:to>
    <xdr:cxnSp macro="">
      <xdr:nvCxnSpPr>
        <xdr:cNvPr id="157" name="180 Conector recto de flecha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 bwMode="auto">
        <a:xfrm flipV="1">
          <a:off x="12477750" y="5257802"/>
          <a:ext cx="26193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9</xdr:col>
      <xdr:colOff>245273</xdr:colOff>
      <xdr:row>37</xdr:row>
      <xdr:rowOff>19049</xdr:rowOff>
    </xdr:from>
    <xdr:to>
      <xdr:col>10</xdr:col>
      <xdr:colOff>588173</xdr:colOff>
      <xdr:row>39</xdr:row>
      <xdr:rowOff>38099</xdr:rowOff>
    </xdr:to>
    <xdr:sp macro="" textlink="">
      <xdr:nvSpPr>
        <xdr:cNvPr id="174" name="Rectangle 23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>
          <a:spLocks noChangeArrowheads="1"/>
        </xdr:cNvSpPr>
      </xdr:nvSpPr>
      <xdr:spPr bwMode="auto">
        <a:xfrm>
          <a:off x="7103273" y="8972549"/>
          <a:ext cx="1104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99,50%</a:t>
          </a:r>
        </a:p>
      </xdr:txBody>
    </xdr:sp>
    <xdr:clientData/>
  </xdr:twoCellAnchor>
  <xdr:twoCellAnchor>
    <xdr:from>
      <xdr:col>9</xdr:col>
      <xdr:colOff>228587</xdr:colOff>
      <xdr:row>35</xdr:row>
      <xdr:rowOff>77561</xdr:rowOff>
    </xdr:from>
    <xdr:to>
      <xdr:col>10</xdr:col>
      <xdr:colOff>571487</xdr:colOff>
      <xdr:row>37</xdr:row>
      <xdr:rowOff>96611</xdr:rowOff>
    </xdr:to>
    <xdr:sp macro="" textlink="">
      <xdr:nvSpPr>
        <xdr:cNvPr id="175" name="Rectangle 233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>
          <a:spLocks noChangeArrowheads="1"/>
        </xdr:cNvSpPr>
      </xdr:nvSpPr>
      <xdr:spPr bwMode="auto">
        <a:xfrm>
          <a:off x="7086587" y="6010275"/>
          <a:ext cx="1104900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16</xdr:col>
      <xdr:colOff>574937</xdr:colOff>
      <xdr:row>8</xdr:row>
      <xdr:rowOff>82085</xdr:rowOff>
    </xdr:from>
    <xdr:to>
      <xdr:col>16</xdr:col>
      <xdr:colOff>574937</xdr:colOff>
      <xdr:row>10</xdr:row>
      <xdr:rowOff>16026</xdr:rowOff>
    </xdr:to>
    <xdr:cxnSp macro="">
      <xdr:nvCxnSpPr>
        <xdr:cNvPr id="179" name="178 Conector recto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>
          <a:off x="12372330" y="1606085"/>
          <a:ext cx="0" cy="260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739589</xdr:colOff>
      <xdr:row>10</xdr:row>
      <xdr:rowOff>11206</xdr:rowOff>
    </xdr:from>
    <xdr:to>
      <xdr:col>27</xdr:col>
      <xdr:colOff>408214</xdr:colOff>
      <xdr:row>10</xdr:row>
      <xdr:rowOff>11206</xdr:rowOff>
    </xdr:to>
    <xdr:cxnSp macro="">
      <xdr:nvCxnSpPr>
        <xdr:cNvPr id="183" name="182 Conector recto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>
          <a:stCxn id="103" idx="0"/>
          <a:endCxn id="70" idx="0"/>
        </xdr:cNvCxnSpPr>
      </xdr:nvCxnSpPr>
      <xdr:spPr>
        <a:xfrm>
          <a:off x="1106982" y="1861777"/>
          <a:ext cx="1948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428521</xdr:colOff>
      <xdr:row>15</xdr:row>
      <xdr:rowOff>133351</xdr:rowOff>
    </xdr:from>
    <xdr:to>
      <xdr:col>19</xdr:col>
      <xdr:colOff>733321</xdr:colOff>
      <xdr:row>17</xdr:row>
      <xdr:rowOff>152401</xdr:rowOff>
    </xdr:to>
    <xdr:sp macro="" textlink="">
      <xdr:nvSpPr>
        <xdr:cNvPr id="187" name="Rectangle 89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>
          <a:spLocks noChangeArrowheads="1"/>
        </xdr:cNvSpPr>
      </xdr:nvSpPr>
      <xdr:spPr bwMode="auto">
        <a:xfrm>
          <a:off x="13749914" y="2800351"/>
          <a:ext cx="10668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12</xdr:col>
      <xdr:colOff>437018</xdr:colOff>
      <xdr:row>37</xdr:row>
      <xdr:rowOff>22414</xdr:rowOff>
    </xdr:from>
    <xdr:to>
      <xdr:col>13</xdr:col>
      <xdr:colOff>475118</xdr:colOff>
      <xdr:row>39</xdr:row>
      <xdr:rowOff>38289</xdr:rowOff>
    </xdr:to>
    <xdr:sp macro="" textlink="">
      <xdr:nvSpPr>
        <xdr:cNvPr id="195" name="Rectangle 95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>
          <a:spLocks noChangeArrowheads="1"/>
        </xdr:cNvSpPr>
      </xdr:nvSpPr>
      <xdr:spPr bwMode="auto">
        <a:xfrm>
          <a:off x="9581018" y="9547414"/>
          <a:ext cx="8001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0,13%</a:t>
          </a:r>
        </a:p>
      </xdr:txBody>
    </xdr:sp>
    <xdr:clientData/>
  </xdr:twoCellAnchor>
  <xdr:twoCellAnchor>
    <xdr:from>
      <xdr:col>7</xdr:col>
      <xdr:colOff>301625</xdr:colOff>
      <xdr:row>24</xdr:row>
      <xdr:rowOff>1815</xdr:rowOff>
    </xdr:from>
    <xdr:to>
      <xdr:col>9</xdr:col>
      <xdr:colOff>433625</xdr:colOff>
      <xdr:row>28</xdr:row>
      <xdr:rowOff>14125</xdr:rowOff>
    </xdr:to>
    <xdr:sp macro="" textlink="">
      <xdr:nvSpPr>
        <xdr:cNvPr id="205" name="Rectangle 16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>
          <a:spLocks noChangeArrowheads="1"/>
        </xdr:cNvSpPr>
      </xdr:nvSpPr>
      <xdr:spPr bwMode="auto">
        <a:xfrm>
          <a:off x="5241018" y="4138386"/>
          <a:ext cx="1656000" cy="665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S.A.</a:t>
          </a:r>
        </a:p>
      </xdr:txBody>
    </xdr:sp>
    <xdr:clientData/>
  </xdr:twoCellAnchor>
  <xdr:twoCellAnchor>
    <xdr:from>
      <xdr:col>15</xdr:col>
      <xdr:colOff>394581</xdr:colOff>
      <xdr:row>4</xdr:row>
      <xdr:rowOff>91850</xdr:rowOff>
    </xdr:from>
    <xdr:to>
      <xdr:col>17</xdr:col>
      <xdr:colOff>755292</xdr:colOff>
      <xdr:row>8</xdr:row>
      <xdr:rowOff>122707</xdr:rowOff>
    </xdr:to>
    <xdr:sp macro="" textlink="">
      <xdr:nvSpPr>
        <xdr:cNvPr id="210" name="Rectangle 11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>
          <a:spLocks noChangeArrowheads="1"/>
        </xdr:cNvSpPr>
      </xdr:nvSpPr>
      <xdr:spPr bwMode="auto">
        <a:xfrm>
          <a:off x="11429974" y="962707"/>
          <a:ext cx="1884711" cy="684000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9</xdr:col>
      <xdr:colOff>218269</xdr:colOff>
      <xdr:row>39</xdr:row>
      <xdr:rowOff>3399</xdr:rowOff>
    </xdr:from>
    <xdr:to>
      <xdr:col>10</xdr:col>
      <xdr:colOff>561169</xdr:colOff>
      <xdr:row>41</xdr:row>
      <xdr:rowOff>22449</xdr:rowOff>
    </xdr:to>
    <xdr:sp macro="" textlink="">
      <xdr:nvSpPr>
        <xdr:cNvPr id="162" name="Rectangle 233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>
          <a:spLocks noChangeArrowheads="1"/>
        </xdr:cNvSpPr>
      </xdr:nvSpPr>
      <xdr:spPr bwMode="auto">
        <a:xfrm>
          <a:off x="7076269" y="6589256"/>
          <a:ext cx="1104900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16</xdr:col>
      <xdr:colOff>285752</xdr:colOff>
      <xdr:row>17</xdr:row>
      <xdr:rowOff>108857</xdr:rowOff>
    </xdr:from>
    <xdr:to>
      <xdr:col>16</xdr:col>
      <xdr:colOff>285752</xdr:colOff>
      <xdr:row>23</xdr:row>
      <xdr:rowOff>13607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12083145" y="3102428"/>
          <a:ext cx="0" cy="884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653144</xdr:colOff>
      <xdr:row>37</xdr:row>
      <xdr:rowOff>54428</xdr:rowOff>
    </xdr:from>
    <xdr:to>
      <xdr:col>13</xdr:col>
      <xdr:colOff>514351</xdr:colOff>
      <xdr:row>39</xdr:row>
      <xdr:rowOff>73479</xdr:rowOff>
    </xdr:to>
    <xdr:sp macro="" textlink="">
      <xdr:nvSpPr>
        <xdr:cNvPr id="158" name="Rectangle 92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>
          <a:spLocks noChangeArrowheads="1"/>
        </xdr:cNvSpPr>
      </xdr:nvSpPr>
      <xdr:spPr bwMode="auto">
        <a:xfrm>
          <a:off x="9797144" y="6313714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14</xdr:col>
      <xdr:colOff>54429</xdr:colOff>
      <xdr:row>23</xdr:row>
      <xdr:rowOff>149678</xdr:rowOff>
    </xdr:from>
    <xdr:to>
      <xdr:col>16</xdr:col>
      <xdr:colOff>16330</xdr:colOff>
      <xdr:row>28</xdr:row>
      <xdr:rowOff>16393</xdr:rowOff>
    </xdr:to>
    <xdr:sp macro="" textlink="">
      <xdr:nvSpPr>
        <xdr:cNvPr id="159" name="Rectangle 102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>
          <a:spLocks noChangeArrowheads="1"/>
        </xdr:cNvSpPr>
      </xdr:nvSpPr>
      <xdr:spPr bwMode="auto">
        <a:xfrm>
          <a:off x="10327822" y="4122964"/>
          <a:ext cx="1485901" cy="6831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Fiordo Austral S.A</a:t>
          </a:r>
        </a:p>
      </xdr:txBody>
    </xdr:sp>
    <xdr:clientData/>
  </xdr:twoCellAnchor>
  <xdr:twoCellAnchor>
    <xdr:from>
      <xdr:col>11</xdr:col>
      <xdr:colOff>367393</xdr:colOff>
      <xdr:row>26</xdr:row>
      <xdr:rowOff>0</xdr:rowOff>
    </xdr:from>
    <xdr:to>
      <xdr:col>14</xdr:col>
      <xdr:colOff>81643</xdr:colOff>
      <xdr:row>26</xdr:row>
      <xdr:rowOff>0</xdr:rowOff>
    </xdr:to>
    <xdr:sp macro="" textlink="">
      <xdr:nvSpPr>
        <xdr:cNvPr id="160" name="Line 18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>
          <a:spLocks noChangeShapeType="1"/>
        </xdr:cNvSpPr>
      </xdr:nvSpPr>
      <xdr:spPr bwMode="auto">
        <a:xfrm>
          <a:off x="8354786" y="4463143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653137</xdr:colOff>
      <xdr:row>24</xdr:row>
      <xdr:rowOff>68036</xdr:rowOff>
    </xdr:from>
    <xdr:to>
      <xdr:col>14</xdr:col>
      <xdr:colOff>443587</xdr:colOff>
      <xdr:row>26</xdr:row>
      <xdr:rowOff>88446</xdr:rowOff>
    </xdr:to>
    <xdr:sp macro="" textlink="">
      <xdr:nvSpPr>
        <xdr:cNvPr id="161" name="Rectangle 91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>
          <a:spLocks noChangeArrowheads="1"/>
        </xdr:cNvSpPr>
      </xdr:nvSpPr>
      <xdr:spPr bwMode="auto">
        <a:xfrm>
          <a:off x="9402530" y="4204607"/>
          <a:ext cx="131445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6,2%</a:t>
          </a:r>
        </a:p>
      </xdr:txBody>
    </xdr:sp>
    <xdr:clientData/>
  </xdr:twoCellAnchor>
  <xdr:twoCellAnchor>
    <xdr:from>
      <xdr:col>12</xdr:col>
      <xdr:colOff>529318</xdr:colOff>
      <xdr:row>32</xdr:row>
      <xdr:rowOff>39461</xdr:rowOff>
    </xdr:from>
    <xdr:to>
      <xdr:col>13</xdr:col>
      <xdr:colOff>390525</xdr:colOff>
      <xdr:row>34</xdr:row>
      <xdr:rowOff>58511</xdr:rowOff>
    </xdr:to>
    <xdr:sp macro="" textlink="">
      <xdr:nvSpPr>
        <xdr:cNvPr id="165" name="Rectangle 92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>
          <a:spLocks noChangeArrowheads="1"/>
        </xdr:cNvSpPr>
      </xdr:nvSpPr>
      <xdr:spPr bwMode="auto">
        <a:xfrm>
          <a:off x="9278711" y="5482318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0</xdr:col>
      <xdr:colOff>51706</xdr:colOff>
      <xdr:row>47</xdr:row>
      <xdr:rowOff>58965</xdr:rowOff>
    </xdr:from>
    <xdr:to>
      <xdr:col>2</xdr:col>
      <xdr:colOff>233589</xdr:colOff>
      <xdr:row>49</xdr:row>
      <xdr:rowOff>138644</xdr:rowOff>
    </xdr:to>
    <xdr:sp macro="" textlink="">
      <xdr:nvSpPr>
        <xdr:cNvPr id="166" name="Rectangle 220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>
          <a:spLocks noChangeArrowheads="1"/>
        </xdr:cNvSpPr>
      </xdr:nvSpPr>
      <xdr:spPr bwMode="auto">
        <a:xfrm>
          <a:off x="51706" y="7974240"/>
          <a:ext cx="1439183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231327</xdr:colOff>
      <xdr:row>29</xdr:row>
      <xdr:rowOff>122465</xdr:rowOff>
    </xdr:from>
    <xdr:to>
      <xdr:col>14</xdr:col>
      <xdr:colOff>197308</xdr:colOff>
      <xdr:row>31</xdr:row>
      <xdr:rowOff>109903</xdr:rowOff>
    </xdr:to>
    <xdr:sp macro="" textlink="">
      <xdr:nvSpPr>
        <xdr:cNvPr id="167" name="Rectangle 143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>
          <a:spLocks noChangeArrowheads="1"/>
        </xdr:cNvSpPr>
      </xdr:nvSpPr>
      <xdr:spPr bwMode="auto">
        <a:xfrm>
          <a:off x="9742720" y="5075465"/>
          <a:ext cx="727981" cy="31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49851</xdr:colOff>
      <xdr:row>29</xdr:row>
      <xdr:rowOff>111160</xdr:rowOff>
    </xdr:from>
    <xdr:to>
      <xdr:col>16</xdr:col>
      <xdr:colOff>12651</xdr:colOff>
      <xdr:row>33</xdr:row>
      <xdr:rowOff>142017</xdr:rowOff>
    </xdr:to>
    <xdr:sp macro="" textlink="">
      <xdr:nvSpPr>
        <xdr:cNvPr id="168" name="Rectangle 173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>
          <a:spLocks noChangeArrowheads="1"/>
        </xdr:cNvSpPr>
      </xdr:nvSpPr>
      <xdr:spPr bwMode="auto">
        <a:xfrm>
          <a:off x="10323244" y="5064160"/>
          <a:ext cx="14868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Chaicas S.A.</a:t>
          </a:r>
        </a:p>
      </xdr:txBody>
    </xdr:sp>
    <xdr:clientData/>
  </xdr:twoCellAnchor>
  <xdr:twoCellAnchor>
    <xdr:from>
      <xdr:col>13</xdr:col>
      <xdr:colOff>367583</xdr:colOff>
      <xdr:row>31</xdr:row>
      <xdr:rowOff>83944</xdr:rowOff>
    </xdr:from>
    <xdr:to>
      <xdr:col>14</xdr:col>
      <xdr:colOff>58691</xdr:colOff>
      <xdr:row>31</xdr:row>
      <xdr:rowOff>83944</xdr:rowOff>
    </xdr:to>
    <xdr:cxnSp macro="">
      <xdr:nvCxnSpPr>
        <xdr:cNvPr id="169" name="168 Conector recto de flecha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>
          <a:off x="9878976" y="5363515"/>
          <a:ext cx="45310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51706</xdr:colOff>
      <xdr:row>47</xdr:row>
      <xdr:rowOff>58965</xdr:rowOff>
    </xdr:from>
    <xdr:to>
      <xdr:col>2</xdr:col>
      <xdr:colOff>233589</xdr:colOff>
      <xdr:row>49</xdr:row>
      <xdr:rowOff>138644</xdr:rowOff>
    </xdr:to>
    <xdr:sp macro="" textlink="">
      <xdr:nvSpPr>
        <xdr:cNvPr id="170" name="Rectangle 220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>
          <a:spLocks noChangeArrowheads="1"/>
        </xdr:cNvSpPr>
      </xdr:nvSpPr>
      <xdr:spPr bwMode="auto">
        <a:xfrm>
          <a:off x="51706" y="7983765"/>
          <a:ext cx="1439183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47</xdr:row>
      <xdr:rowOff>58965</xdr:rowOff>
    </xdr:from>
    <xdr:to>
      <xdr:col>2</xdr:col>
      <xdr:colOff>233589</xdr:colOff>
      <xdr:row>49</xdr:row>
      <xdr:rowOff>138644</xdr:rowOff>
    </xdr:to>
    <xdr:sp macro="" textlink="">
      <xdr:nvSpPr>
        <xdr:cNvPr id="171" name="Rectangle 22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>
          <a:spLocks noChangeArrowheads="1"/>
        </xdr:cNvSpPr>
      </xdr:nvSpPr>
      <xdr:spPr bwMode="auto">
        <a:xfrm>
          <a:off x="51706" y="7983765"/>
          <a:ext cx="1439183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544285</xdr:colOff>
      <xdr:row>23</xdr:row>
      <xdr:rowOff>122464</xdr:rowOff>
    </xdr:from>
    <xdr:to>
      <xdr:col>4</xdr:col>
      <xdr:colOff>9854</xdr:colOff>
      <xdr:row>26</xdr:row>
      <xdr:rowOff>64256</xdr:rowOff>
    </xdr:to>
    <xdr:sp macro="" textlink="">
      <xdr:nvSpPr>
        <xdr:cNvPr id="172" name="Rectangle 164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>
          <a:spLocks noChangeArrowheads="1"/>
        </xdr:cNvSpPr>
      </xdr:nvSpPr>
      <xdr:spPr bwMode="auto">
        <a:xfrm>
          <a:off x="1673678" y="4095750"/>
          <a:ext cx="989569" cy="431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34,32%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415801</xdr:colOff>
      <xdr:row>19</xdr:row>
      <xdr:rowOff>69396</xdr:rowOff>
    </xdr:from>
    <xdr:to>
      <xdr:col>12</xdr:col>
      <xdr:colOff>398187</xdr:colOff>
      <xdr:row>23</xdr:row>
      <xdr:rowOff>97081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7532337" y="3294289"/>
          <a:ext cx="1533600" cy="6263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384175</xdr:colOff>
      <xdr:row>31</xdr:row>
      <xdr:rowOff>76200</xdr:rowOff>
    </xdr:from>
    <xdr:to>
      <xdr:col>12</xdr:col>
      <xdr:colOff>366561</xdr:colOff>
      <xdr:row>35</xdr:row>
      <xdr:rowOff>103885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8314517" y="5504411"/>
          <a:ext cx="1711433" cy="65945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10</xdr:col>
      <xdr:colOff>264450</xdr:colOff>
      <xdr:row>4</xdr:row>
      <xdr:rowOff>117720</xdr:rowOff>
    </xdr:from>
    <xdr:to>
      <xdr:col>12</xdr:col>
      <xdr:colOff>563807</xdr:colOff>
      <xdr:row>8</xdr:row>
      <xdr:rowOff>123825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8194792" y="1123560"/>
          <a:ext cx="2028404" cy="637872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390525</xdr:colOff>
      <xdr:row>16</xdr:row>
      <xdr:rowOff>63629</xdr:rowOff>
    </xdr:from>
    <xdr:to>
      <xdr:col>11</xdr:col>
      <xdr:colOff>390525</xdr:colOff>
      <xdr:row>19</xdr:row>
      <xdr:rowOff>76523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 flipH="1">
          <a:off x="8282668" y="2839486"/>
          <a:ext cx="0" cy="4619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533401</xdr:colOff>
      <xdr:row>10</xdr:row>
      <xdr:rowOff>99332</xdr:rowOff>
    </xdr:from>
    <xdr:to>
      <xdr:col>20</xdr:col>
      <xdr:colOff>176892</xdr:colOff>
      <xdr:row>10</xdr:row>
      <xdr:rowOff>99332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683030" y="2210765"/>
          <a:ext cx="1606944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258239</xdr:colOff>
      <xdr:row>23</xdr:row>
      <xdr:rowOff>88447</xdr:rowOff>
    </xdr:from>
    <xdr:to>
      <xdr:col>9</xdr:col>
      <xdr:colOff>240624</xdr:colOff>
      <xdr:row>27</xdr:row>
      <xdr:rowOff>116133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5595010" y="4253123"/>
          <a:ext cx="1711432" cy="65945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Australes S.A</a:t>
          </a:r>
        </a:p>
        <a:p>
          <a:pPr algn="l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14</xdr:col>
      <xdr:colOff>361732</xdr:colOff>
      <xdr:row>34</xdr:row>
      <xdr:rowOff>28203</xdr:rowOff>
    </xdr:from>
    <xdr:to>
      <xdr:col>16</xdr:col>
      <xdr:colOff>344117</xdr:colOff>
      <xdr:row>38</xdr:row>
      <xdr:rowOff>55889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11750168" y="5930239"/>
          <a:ext cx="1711433" cy="65945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Piscicultura Aquasan S.A</a:t>
          </a:r>
        </a:p>
      </xdr:txBody>
    </xdr:sp>
    <xdr:clientData/>
  </xdr:twoCellAnchor>
  <xdr:twoCellAnchor>
    <xdr:from>
      <xdr:col>6</xdr:col>
      <xdr:colOff>202407</xdr:colOff>
      <xdr:row>25</xdr:row>
      <xdr:rowOff>52916</xdr:rowOff>
    </xdr:from>
    <xdr:to>
      <xdr:col>7</xdr:col>
      <xdr:colOff>174641</xdr:colOff>
      <xdr:row>26</xdr:row>
      <xdr:rowOff>130968</xdr:rowOff>
    </xdr:to>
    <xdr:sp macro="" textlink="">
      <xdr:nvSpPr>
        <xdr:cNvPr id="10" name="Rectangle 90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4674654" y="4533476"/>
          <a:ext cx="836758" cy="235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38101</xdr:colOff>
      <xdr:row>18</xdr:row>
      <xdr:rowOff>151280</xdr:rowOff>
    </xdr:from>
    <xdr:to>
      <xdr:col>14</xdr:col>
      <xdr:colOff>214313</xdr:colOff>
      <xdr:row>20</xdr:row>
      <xdr:rowOff>165287</xdr:rowOff>
    </xdr:to>
    <xdr:sp macro="" textlink="">
      <xdr:nvSpPr>
        <xdr:cNvPr id="11" name="Rectangle 9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10562014" y="3526247"/>
          <a:ext cx="1040735" cy="321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57151</xdr:colOff>
      <xdr:row>29</xdr:row>
      <xdr:rowOff>110671</xdr:rowOff>
    </xdr:from>
    <xdr:to>
      <xdr:col>13</xdr:col>
      <xdr:colOff>95251</xdr:colOff>
      <xdr:row>31</xdr:row>
      <xdr:rowOff>118835</xdr:rowOff>
    </xdr:to>
    <xdr:sp macro="" textlink="">
      <xdr:nvSpPr>
        <xdr:cNvPr id="12" name="Rectangle 92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9716540" y="5222998"/>
          <a:ext cx="902624" cy="324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3" name="Rectangle 93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9957386" y="5554758"/>
          <a:ext cx="620957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53529</xdr:colOff>
      <xdr:row>24</xdr:row>
      <xdr:rowOff>120573</xdr:rowOff>
    </xdr:from>
    <xdr:to>
      <xdr:col>10</xdr:col>
      <xdr:colOff>270668</xdr:colOff>
      <xdr:row>26</xdr:row>
      <xdr:rowOff>129040</xdr:rowOff>
    </xdr:to>
    <xdr:sp macro="" textlink="">
      <xdr:nvSpPr>
        <xdr:cNvPr id="15" name="Rectangle 96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7119347" y="4443191"/>
          <a:ext cx="1081663" cy="32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408215</xdr:colOff>
      <xdr:row>10</xdr:row>
      <xdr:rowOff>97395</xdr:rowOff>
    </xdr:from>
    <xdr:to>
      <xdr:col>15</xdr:col>
      <xdr:colOff>408215</xdr:colOff>
      <xdr:row>18</xdr:row>
      <xdr:rowOff>89477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ShapeType="1"/>
        </xdr:cNvSpPr>
      </xdr:nvSpPr>
      <xdr:spPr bwMode="auto">
        <a:xfrm>
          <a:off x="12661175" y="2208828"/>
          <a:ext cx="0" cy="12556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413727</xdr:colOff>
      <xdr:row>36</xdr:row>
      <xdr:rowOff>131342</xdr:rowOff>
    </xdr:from>
    <xdr:to>
      <xdr:col>12</xdr:col>
      <xdr:colOff>396113</xdr:colOff>
      <xdr:row>41</xdr:row>
      <xdr:rowOff>6628</xdr:rowOff>
    </xdr:to>
    <xdr:sp macro="" textlink="">
      <xdr:nvSpPr>
        <xdr:cNvPr id="17" name="Rectangle 9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44069" y="6349262"/>
          <a:ext cx="1711433" cy="66499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86179</xdr:rowOff>
    </xdr:from>
    <xdr:to>
      <xdr:col>16</xdr:col>
      <xdr:colOff>20484</xdr:colOff>
      <xdr:row>22</xdr:row>
      <xdr:rowOff>113865</xdr:rowOff>
    </xdr:to>
    <xdr:sp macro="" textlink="">
      <xdr:nvSpPr>
        <xdr:cNvPr id="18" name="Rectangle 102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11426535" y="3461146"/>
          <a:ext cx="1711433" cy="65945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12</xdr:col>
      <xdr:colOff>583406</xdr:colOff>
      <xdr:row>18</xdr:row>
      <xdr:rowOff>152400</xdr:rowOff>
    </xdr:to>
    <xdr:sp macro="" textlink="">
      <xdr:nvSpPr>
        <xdr:cNvPr id="19" name="Rectangle 104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9217140" y="3192434"/>
          <a:ext cx="102565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106386</xdr:rowOff>
    </xdr:from>
    <xdr:to>
      <xdr:col>7</xdr:col>
      <xdr:colOff>66675</xdr:colOff>
      <xdr:row>26</xdr:row>
      <xdr:rowOff>39665</xdr:rowOff>
    </xdr:to>
    <xdr:sp macro="" textlink="">
      <xdr:nvSpPr>
        <xdr:cNvPr id="20" name="Line 110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 noChangeShapeType="1"/>
        </xdr:cNvSpPr>
      </xdr:nvSpPr>
      <xdr:spPr bwMode="auto">
        <a:xfrm>
          <a:off x="5403446" y="2217819"/>
          <a:ext cx="0" cy="24603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39914</xdr:rowOff>
    </xdr:from>
    <xdr:to>
      <xdr:col>7</xdr:col>
      <xdr:colOff>247650</xdr:colOff>
      <xdr:row>26</xdr:row>
      <xdr:rowOff>39914</xdr:rowOff>
    </xdr:to>
    <xdr:sp macro="" textlink="">
      <xdr:nvSpPr>
        <xdr:cNvPr id="21" name="Line 11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ShapeType="1"/>
        </xdr:cNvSpPr>
      </xdr:nvSpPr>
      <xdr:spPr bwMode="auto">
        <a:xfrm flipV="1">
          <a:off x="5403446" y="4678416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372851</xdr:colOff>
      <xdr:row>27</xdr:row>
      <xdr:rowOff>33058</xdr:rowOff>
    </xdr:from>
    <xdr:to>
      <xdr:col>16</xdr:col>
      <xdr:colOff>355236</xdr:colOff>
      <xdr:row>31</xdr:row>
      <xdr:rowOff>60744</xdr:rowOff>
    </xdr:to>
    <xdr:sp macro="" textlink="">
      <xdr:nvSpPr>
        <xdr:cNvPr id="22" name="Rectangle 119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11761287" y="4829502"/>
          <a:ext cx="1711433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577140</xdr:colOff>
      <xdr:row>17</xdr:row>
      <xdr:rowOff>41688</xdr:rowOff>
    </xdr:from>
    <xdr:to>
      <xdr:col>18</xdr:col>
      <xdr:colOff>559526</xdr:colOff>
      <xdr:row>21</xdr:row>
      <xdr:rowOff>69373</xdr:rowOff>
    </xdr:to>
    <xdr:sp macro="" textlink="">
      <xdr:nvSpPr>
        <xdr:cNvPr id="23" name="Rectangle 1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2347319" y="2967224"/>
          <a:ext cx="1533600" cy="6263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S.A</a:t>
          </a:r>
        </a:p>
      </xdr:txBody>
    </xdr:sp>
    <xdr:clientData/>
  </xdr:twoCellAnchor>
  <xdr:twoCellAnchor>
    <xdr:from>
      <xdr:col>17</xdr:col>
      <xdr:colOff>384373</xdr:colOff>
      <xdr:row>22</xdr:row>
      <xdr:rowOff>90054</xdr:rowOff>
    </xdr:from>
    <xdr:to>
      <xdr:col>19</xdr:col>
      <xdr:colOff>366759</xdr:colOff>
      <xdr:row>26</xdr:row>
      <xdr:rowOff>117740</xdr:rowOff>
    </xdr:to>
    <xdr:sp macro="" textlink="">
      <xdr:nvSpPr>
        <xdr:cNvPr id="24" name="Rectangle 1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4366380" y="4096789"/>
          <a:ext cx="1711434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16</xdr:col>
      <xdr:colOff>628650</xdr:colOff>
      <xdr:row>21</xdr:row>
      <xdr:rowOff>63500</xdr:rowOff>
    </xdr:from>
    <xdr:to>
      <xdr:col>16</xdr:col>
      <xdr:colOff>628650</xdr:colOff>
      <xdr:row>30</xdr:row>
      <xdr:rowOff>7631</xdr:rowOff>
    </xdr:to>
    <xdr:sp macro="" textlink="">
      <xdr:nvSpPr>
        <xdr:cNvPr id="25" name="Line 1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 noChangeShapeType="1"/>
        </xdr:cNvSpPr>
      </xdr:nvSpPr>
      <xdr:spPr bwMode="auto">
        <a:xfrm>
          <a:off x="13746134" y="3912293"/>
          <a:ext cx="0" cy="13656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569819</xdr:colOff>
      <xdr:row>22</xdr:row>
      <xdr:rowOff>112450</xdr:rowOff>
    </xdr:from>
    <xdr:to>
      <xdr:col>17</xdr:col>
      <xdr:colOff>474569</xdr:colOff>
      <xdr:row>24</xdr:row>
      <xdr:rowOff>130481</xdr:rowOff>
    </xdr:to>
    <xdr:sp macro="" textlink="">
      <xdr:nvSpPr>
        <xdr:cNvPr id="26" name="Rectangle 1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>
          <a:spLocks noChangeArrowheads="1"/>
        </xdr:cNvSpPr>
      </xdr:nvSpPr>
      <xdr:spPr bwMode="auto">
        <a:xfrm>
          <a:off x="13687303" y="4119185"/>
          <a:ext cx="769273" cy="33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16</xdr:col>
      <xdr:colOff>544739</xdr:colOff>
      <xdr:row>27</xdr:row>
      <xdr:rowOff>131567</xdr:rowOff>
    </xdr:from>
    <xdr:to>
      <xdr:col>17</xdr:col>
      <xdr:colOff>519546</xdr:colOff>
      <xdr:row>30</xdr:row>
      <xdr:rowOff>17318</xdr:rowOff>
    </xdr:to>
    <xdr:sp macro="" textlink="">
      <xdr:nvSpPr>
        <xdr:cNvPr id="27" name="Rectangle 1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 noChangeArrowheads="1"/>
        </xdr:cNvSpPr>
      </xdr:nvSpPr>
      <xdr:spPr bwMode="auto">
        <a:xfrm>
          <a:off x="13662223" y="4928011"/>
          <a:ext cx="839330" cy="359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17</xdr:col>
      <xdr:colOff>390721</xdr:colOff>
      <xdr:row>27</xdr:row>
      <xdr:rowOff>118622</xdr:rowOff>
    </xdr:from>
    <xdr:to>
      <xdr:col>19</xdr:col>
      <xdr:colOff>373107</xdr:colOff>
      <xdr:row>31</xdr:row>
      <xdr:rowOff>146308</xdr:rowOff>
    </xdr:to>
    <xdr:sp macro="" textlink="">
      <xdr:nvSpPr>
        <xdr:cNvPr id="28" name="Rectangle 1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 noChangeArrowheads="1"/>
        </xdr:cNvSpPr>
      </xdr:nvSpPr>
      <xdr:spPr bwMode="auto">
        <a:xfrm>
          <a:off x="14372728" y="4915066"/>
          <a:ext cx="1711434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634404</xdr:colOff>
      <xdr:row>24</xdr:row>
      <xdr:rowOff>90054</xdr:rowOff>
    </xdr:from>
    <xdr:to>
      <xdr:col>17</xdr:col>
      <xdr:colOff>365323</xdr:colOff>
      <xdr:row>24</xdr:row>
      <xdr:rowOff>90054</xdr:rowOff>
    </xdr:to>
    <xdr:sp macro="" textlink="">
      <xdr:nvSpPr>
        <xdr:cNvPr id="29" name="Line 1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 noChangeShapeType="1"/>
        </xdr:cNvSpPr>
      </xdr:nvSpPr>
      <xdr:spPr bwMode="auto">
        <a:xfrm>
          <a:off x="13751888" y="4412672"/>
          <a:ext cx="5954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629784</xdr:colOff>
      <xdr:row>30</xdr:row>
      <xdr:rowOff>15215</xdr:rowOff>
    </xdr:from>
    <xdr:to>
      <xdr:col>17</xdr:col>
      <xdr:colOff>406400</xdr:colOff>
      <xdr:row>30</xdr:row>
      <xdr:rowOff>15215</xdr:rowOff>
    </xdr:to>
    <xdr:sp macro="" textlink="">
      <xdr:nvSpPr>
        <xdr:cNvPr id="30" name="Line 1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>
          <a:spLocks noChangeShapeType="1"/>
        </xdr:cNvSpPr>
      </xdr:nvSpPr>
      <xdr:spPr bwMode="auto">
        <a:xfrm>
          <a:off x="12399963" y="4913786"/>
          <a:ext cx="5522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289261</xdr:colOff>
      <xdr:row>34</xdr:row>
      <xdr:rowOff>133242</xdr:rowOff>
    </xdr:from>
    <xdr:to>
      <xdr:col>14</xdr:col>
      <xdr:colOff>515139</xdr:colOff>
      <xdr:row>36</xdr:row>
      <xdr:rowOff>31870</xdr:rowOff>
    </xdr:to>
    <xdr:sp macro="" textlink="">
      <xdr:nvSpPr>
        <xdr:cNvPr id="31" name="Rectangle 1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>
          <a:spLocks noChangeArrowheads="1"/>
        </xdr:cNvSpPr>
      </xdr:nvSpPr>
      <xdr:spPr bwMode="auto">
        <a:xfrm>
          <a:off x="10813174" y="6035278"/>
          <a:ext cx="1090401" cy="214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13</xdr:col>
      <xdr:colOff>446655</xdr:colOff>
      <xdr:row>26</xdr:row>
      <xdr:rowOff>117725</xdr:rowOff>
    </xdr:from>
    <xdr:to>
      <xdr:col>14</xdr:col>
      <xdr:colOff>522855</xdr:colOff>
      <xdr:row>28</xdr:row>
      <xdr:rowOff>127704</xdr:rowOff>
    </xdr:to>
    <xdr:sp macro="" textlink="">
      <xdr:nvSpPr>
        <xdr:cNvPr id="32" name="Rectangle 1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>
          <a:spLocks noChangeArrowheads="1"/>
        </xdr:cNvSpPr>
      </xdr:nvSpPr>
      <xdr:spPr bwMode="auto">
        <a:xfrm>
          <a:off x="9890012" y="4417582"/>
          <a:ext cx="851807" cy="309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15</xdr:col>
      <xdr:colOff>429456</xdr:colOff>
      <xdr:row>16</xdr:row>
      <xdr:rowOff>38947</xdr:rowOff>
    </xdr:from>
    <xdr:to>
      <xdr:col>16</xdr:col>
      <xdr:colOff>650122</xdr:colOff>
      <xdr:row>18</xdr:row>
      <xdr:rowOff>49832</xdr:rowOff>
    </xdr:to>
    <xdr:sp macro="" textlink="">
      <xdr:nvSpPr>
        <xdr:cNvPr id="33" name="Rectangle 133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>
          <a:spLocks noChangeArrowheads="1"/>
        </xdr:cNvSpPr>
      </xdr:nvSpPr>
      <xdr:spPr bwMode="auto">
        <a:xfrm>
          <a:off x="12682416" y="3098031"/>
          <a:ext cx="1085190" cy="326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</a:t>
          </a:r>
        </a:p>
      </xdr:txBody>
    </xdr:sp>
    <xdr:clientData/>
  </xdr:twoCellAnchor>
  <xdr:twoCellAnchor>
    <xdr:from>
      <xdr:col>9</xdr:col>
      <xdr:colOff>517867</xdr:colOff>
      <xdr:row>42</xdr:row>
      <xdr:rowOff>95250</xdr:rowOff>
    </xdr:from>
    <xdr:to>
      <xdr:col>11</xdr:col>
      <xdr:colOff>500253</xdr:colOff>
      <xdr:row>46</xdr:row>
      <xdr:rowOff>122936</xdr:rowOff>
    </xdr:to>
    <xdr:sp macro="" textlink="">
      <xdr:nvSpPr>
        <xdr:cNvPr id="34" name="Rectangle 134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>
          <a:spLocks noChangeArrowheads="1"/>
        </xdr:cNvSpPr>
      </xdr:nvSpPr>
      <xdr:spPr bwMode="auto">
        <a:xfrm>
          <a:off x="7583685" y="7260821"/>
          <a:ext cx="1711433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Grupo ACI S.A</a:t>
          </a:r>
        </a:p>
      </xdr:txBody>
    </xdr:sp>
    <xdr:clientData/>
  </xdr:twoCellAnchor>
  <xdr:twoCellAnchor>
    <xdr:from>
      <xdr:col>2</xdr:col>
      <xdr:colOff>670267</xdr:colOff>
      <xdr:row>49</xdr:row>
      <xdr:rowOff>123825</xdr:rowOff>
    </xdr:from>
    <xdr:to>
      <xdr:col>4</xdr:col>
      <xdr:colOff>652652</xdr:colOff>
      <xdr:row>53</xdr:row>
      <xdr:rowOff>137904</xdr:rowOff>
    </xdr:to>
    <xdr:sp macro="" textlink="">
      <xdr:nvSpPr>
        <xdr:cNvPr id="35" name="Rectangle 135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>
          <a:spLocks noChangeArrowheads="1"/>
        </xdr:cNvSpPr>
      </xdr:nvSpPr>
      <xdr:spPr bwMode="auto">
        <a:xfrm>
          <a:off x="1684420" y="8394989"/>
          <a:ext cx="1711432" cy="64584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Aquacorporacion Int´l S.A</a:t>
          </a:r>
        </a:p>
      </xdr:txBody>
    </xdr:sp>
    <xdr:clientData/>
  </xdr:twoCellAnchor>
  <xdr:twoCellAnchor>
    <xdr:from>
      <xdr:col>5</xdr:col>
      <xdr:colOff>98767</xdr:colOff>
      <xdr:row>50</xdr:row>
      <xdr:rowOff>0</xdr:rowOff>
    </xdr:from>
    <xdr:to>
      <xdr:col>7</xdr:col>
      <xdr:colOff>81153</xdr:colOff>
      <xdr:row>54</xdr:row>
      <xdr:rowOff>471</xdr:rowOff>
    </xdr:to>
    <xdr:sp macro="" textlink="">
      <xdr:nvSpPr>
        <xdr:cNvPr id="36" name="Rectangle 139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>
          <a:spLocks noChangeArrowheads="1"/>
        </xdr:cNvSpPr>
      </xdr:nvSpPr>
      <xdr:spPr bwMode="auto">
        <a:xfrm>
          <a:off x="3706491" y="8429105"/>
          <a:ext cx="1711433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Terrapez S.A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11</xdr:col>
      <xdr:colOff>519309</xdr:colOff>
      <xdr:row>43</xdr:row>
      <xdr:rowOff>59034</xdr:rowOff>
    </xdr:from>
    <xdr:to>
      <xdr:col>13</xdr:col>
      <xdr:colOff>4960</xdr:colOff>
      <xdr:row>45</xdr:row>
      <xdr:rowOff>73688</xdr:rowOff>
    </xdr:to>
    <xdr:sp macro="" textlink="">
      <xdr:nvSpPr>
        <xdr:cNvPr id="37" name="Rectangle 143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>
          <a:spLocks noChangeArrowheads="1"/>
        </xdr:cNvSpPr>
      </xdr:nvSpPr>
      <xdr:spPr bwMode="auto">
        <a:xfrm>
          <a:off x="9314174" y="7382547"/>
          <a:ext cx="1214699" cy="33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9</xdr:col>
      <xdr:colOff>517867</xdr:colOff>
      <xdr:row>50</xdr:row>
      <xdr:rowOff>9525</xdr:rowOff>
    </xdr:from>
    <xdr:to>
      <xdr:col>11</xdr:col>
      <xdr:colOff>500252</xdr:colOff>
      <xdr:row>54</xdr:row>
      <xdr:rowOff>9996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>
          <a:spLocks noChangeArrowheads="1"/>
        </xdr:cNvSpPr>
      </xdr:nvSpPr>
      <xdr:spPr bwMode="auto">
        <a:xfrm>
          <a:off x="7583685" y="8438630"/>
          <a:ext cx="1711432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Rain Forest Aquaculture Inc </a:t>
          </a:r>
        </a:p>
      </xdr:txBody>
    </xdr:sp>
    <xdr:clientData/>
  </xdr:twoCellAnchor>
  <xdr:twoCellAnchor>
    <xdr:from>
      <xdr:col>3</xdr:col>
      <xdr:colOff>503917</xdr:colOff>
      <xdr:row>16</xdr:row>
      <xdr:rowOff>95250</xdr:rowOff>
    </xdr:from>
    <xdr:to>
      <xdr:col>5</xdr:col>
      <xdr:colOff>486303</xdr:colOff>
      <xdr:row>20</xdr:row>
      <xdr:rowOff>122936</xdr:rowOff>
    </xdr:to>
    <xdr:sp macro="" textlink="">
      <xdr:nvSpPr>
        <xdr:cNvPr id="39" name="Rectangle 15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>
          <a:spLocks noChangeArrowheads="1"/>
        </xdr:cNvSpPr>
      </xdr:nvSpPr>
      <xdr:spPr bwMode="auto">
        <a:xfrm>
          <a:off x="2382593" y="3154334"/>
          <a:ext cx="1711434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489063</xdr:colOff>
      <xdr:row>26</xdr:row>
      <xdr:rowOff>73025</xdr:rowOff>
    </xdr:from>
    <xdr:to>
      <xdr:col>3</xdr:col>
      <xdr:colOff>471448</xdr:colOff>
      <xdr:row>30</xdr:row>
      <xdr:rowOff>100710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>
          <a:spLocks noChangeArrowheads="1"/>
        </xdr:cNvSpPr>
      </xdr:nvSpPr>
      <xdr:spPr bwMode="auto">
        <a:xfrm>
          <a:off x="638692" y="4711527"/>
          <a:ext cx="1711432" cy="65945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0</xdr:col>
      <xdr:colOff>106044</xdr:colOff>
      <xdr:row>26</xdr:row>
      <xdr:rowOff>19234</xdr:rowOff>
    </xdr:from>
    <xdr:to>
      <xdr:col>1</xdr:col>
      <xdr:colOff>599621</xdr:colOff>
      <xdr:row>29</xdr:row>
      <xdr:rowOff>0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>
          <a:spLocks noChangeArrowheads="1"/>
        </xdr:cNvSpPr>
      </xdr:nvSpPr>
      <xdr:spPr bwMode="auto">
        <a:xfrm>
          <a:off x="106044" y="4657736"/>
          <a:ext cx="643206" cy="45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553886</xdr:colOff>
      <xdr:row>36</xdr:row>
      <xdr:rowOff>65786</xdr:rowOff>
    </xdr:to>
    <xdr:sp macro="" textlink="">
      <xdr:nvSpPr>
        <xdr:cNvPr id="42" name="Rectangle 155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>
          <a:spLocks noChangeArrowheads="1"/>
        </xdr:cNvSpPr>
      </xdr:nvSpPr>
      <xdr:spPr bwMode="auto">
        <a:xfrm>
          <a:off x="3314700" y="5624253"/>
          <a:ext cx="1711433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85087</xdr:colOff>
      <xdr:row>28</xdr:row>
      <xdr:rowOff>76200</xdr:rowOff>
    </xdr:from>
    <xdr:to>
      <xdr:col>1</xdr:col>
      <xdr:colOff>514426</xdr:colOff>
      <xdr:row>28</xdr:row>
      <xdr:rowOff>76200</xdr:rowOff>
    </xdr:to>
    <xdr:sp macro="" textlink="">
      <xdr:nvSpPr>
        <xdr:cNvPr id="43" name="Line 156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>
          <a:spLocks noChangeShapeType="1"/>
        </xdr:cNvSpPr>
      </xdr:nvSpPr>
      <xdr:spPr bwMode="auto">
        <a:xfrm>
          <a:off x="234716" y="5030585"/>
          <a:ext cx="4293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421821</xdr:colOff>
      <xdr:row>37</xdr:row>
      <xdr:rowOff>136071</xdr:rowOff>
    </xdr:from>
    <xdr:to>
      <xdr:col>3</xdr:col>
      <xdr:colOff>404206</xdr:colOff>
      <xdr:row>42</xdr:row>
      <xdr:rowOff>14079</xdr:rowOff>
    </xdr:to>
    <xdr:sp macro="" textlink="">
      <xdr:nvSpPr>
        <xdr:cNvPr id="44" name="Rectangle 158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>
          <a:spLocks noChangeArrowheads="1"/>
        </xdr:cNvSpPr>
      </xdr:nvSpPr>
      <xdr:spPr bwMode="auto">
        <a:xfrm>
          <a:off x="557892" y="6082392"/>
          <a:ext cx="1533600" cy="62640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381000</xdr:colOff>
      <xdr:row>34</xdr:row>
      <xdr:rowOff>123825</xdr:rowOff>
    </xdr:to>
    <xdr:sp macro="" textlink="">
      <xdr:nvSpPr>
        <xdr:cNvPr id="45" name="Rectangle 159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>
          <a:spLocks noChangeArrowheads="1"/>
        </xdr:cNvSpPr>
      </xdr:nvSpPr>
      <xdr:spPr bwMode="auto">
        <a:xfrm>
          <a:off x="5005647" y="5690928"/>
          <a:ext cx="712124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21</xdr:row>
      <xdr:rowOff>38100</xdr:rowOff>
    </xdr:from>
    <xdr:to>
      <xdr:col>6</xdr:col>
      <xdr:colOff>767518</xdr:colOff>
      <xdr:row>25</xdr:row>
      <xdr:rowOff>65786</xdr:rowOff>
    </xdr:to>
    <xdr:sp macro="" textlink="">
      <xdr:nvSpPr>
        <xdr:cNvPr id="46" name="Rectangle 16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>
          <a:spLocks noChangeArrowheads="1"/>
        </xdr:cNvSpPr>
      </xdr:nvSpPr>
      <xdr:spPr bwMode="auto">
        <a:xfrm>
          <a:off x="3617249" y="3886893"/>
          <a:ext cx="1622516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37495</xdr:colOff>
      <xdr:row>21</xdr:row>
      <xdr:rowOff>117021</xdr:rowOff>
    </xdr:from>
    <xdr:to>
      <xdr:col>5</xdr:col>
      <xdr:colOff>149679</xdr:colOff>
      <xdr:row>23</xdr:row>
      <xdr:rowOff>54430</xdr:rowOff>
    </xdr:to>
    <xdr:sp macro="" textlink="">
      <xdr:nvSpPr>
        <xdr:cNvPr id="47" name="Rectangle 162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>
          <a:spLocks noChangeArrowheads="1"/>
        </xdr:cNvSpPr>
      </xdr:nvSpPr>
      <xdr:spPr bwMode="auto">
        <a:xfrm>
          <a:off x="2780695" y="3965814"/>
          <a:ext cx="976708" cy="25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501651</xdr:colOff>
      <xdr:row>14</xdr:row>
      <xdr:rowOff>53975</xdr:rowOff>
    </xdr:from>
    <xdr:to>
      <xdr:col>5</xdr:col>
      <xdr:colOff>552451</xdr:colOff>
      <xdr:row>16</xdr:row>
      <xdr:rowOff>64966</xdr:rowOff>
    </xdr:to>
    <xdr:sp macro="" textlink="">
      <xdr:nvSpPr>
        <xdr:cNvPr id="48" name="Rectangle 164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>
          <a:spLocks noChangeArrowheads="1"/>
        </xdr:cNvSpPr>
      </xdr:nvSpPr>
      <xdr:spPr bwMode="auto">
        <a:xfrm>
          <a:off x="3244851" y="2797175"/>
          <a:ext cx="915324" cy="32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3</xdr:col>
      <xdr:colOff>686977</xdr:colOff>
      <xdr:row>34</xdr:row>
      <xdr:rowOff>99243</xdr:rowOff>
    </xdr:from>
    <xdr:to>
      <xdr:col>4</xdr:col>
      <xdr:colOff>601622</xdr:colOff>
      <xdr:row>34</xdr:row>
      <xdr:rowOff>99243</xdr:rowOff>
    </xdr:to>
    <xdr:sp macro="" textlink="">
      <xdr:nvSpPr>
        <xdr:cNvPr id="49" name="Line 167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>
          <a:spLocks noChangeShapeType="1"/>
        </xdr:cNvSpPr>
      </xdr:nvSpPr>
      <xdr:spPr bwMode="auto">
        <a:xfrm flipV="1">
          <a:off x="2374263" y="5596529"/>
          <a:ext cx="69025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334925</xdr:colOff>
      <xdr:row>12</xdr:row>
      <xdr:rowOff>95250</xdr:rowOff>
    </xdr:from>
    <xdr:to>
      <xdr:col>15</xdr:col>
      <xdr:colOff>317311</xdr:colOff>
      <xdr:row>16</xdr:row>
      <xdr:rowOff>122935</xdr:rowOff>
    </xdr:to>
    <xdr:sp macro="" textlink="">
      <xdr:nvSpPr>
        <xdr:cNvPr id="50" name="Rectangle 173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>
          <a:spLocks noChangeArrowheads="1"/>
        </xdr:cNvSpPr>
      </xdr:nvSpPr>
      <xdr:spPr bwMode="auto">
        <a:xfrm>
          <a:off x="10858838" y="2522566"/>
          <a:ext cx="1711433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Alitec Pargua S.A</a:t>
          </a:r>
        </a:p>
      </xdr:txBody>
    </xdr:sp>
    <xdr:clientData/>
  </xdr:twoCellAnchor>
  <xdr:twoCellAnchor>
    <xdr:from>
      <xdr:col>14</xdr:col>
      <xdr:colOff>332805</xdr:colOff>
      <xdr:row>10</xdr:row>
      <xdr:rowOff>91094</xdr:rowOff>
    </xdr:from>
    <xdr:to>
      <xdr:col>14</xdr:col>
      <xdr:colOff>332805</xdr:colOff>
      <xdr:row>12</xdr:row>
      <xdr:rowOff>78999</xdr:rowOff>
    </xdr:to>
    <xdr:sp macro="" textlink="">
      <xdr:nvSpPr>
        <xdr:cNvPr id="51" name="Line 174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>
          <a:spLocks noChangeShapeType="1"/>
        </xdr:cNvSpPr>
      </xdr:nvSpPr>
      <xdr:spPr bwMode="auto">
        <a:xfrm>
          <a:off x="11721241" y="2202527"/>
          <a:ext cx="0" cy="303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418775</xdr:colOff>
      <xdr:row>10</xdr:row>
      <xdr:rowOff>99013</xdr:rowOff>
    </xdr:from>
    <xdr:to>
      <xdr:col>14</xdr:col>
      <xdr:colOff>456875</xdr:colOff>
      <xdr:row>12</xdr:row>
      <xdr:rowOff>118063</xdr:rowOff>
    </xdr:to>
    <xdr:sp macro="" textlink="">
      <xdr:nvSpPr>
        <xdr:cNvPr id="52" name="Rectangle 175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>
          <a:spLocks noChangeArrowheads="1"/>
        </xdr:cNvSpPr>
      </xdr:nvSpPr>
      <xdr:spPr bwMode="auto">
        <a:xfrm>
          <a:off x="10942688" y="2210446"/>
          <a:ext cx="902623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19</xdr:col>
      <xdr:colOff>354299</xdr:colOff>
      <xdr:row>24</xdr:row>
      <xdr:rowOff>99579</xdr:rowOff>
    </xdr:from>
    <xdr:to>
      <xdr:col>20</xdr:col>
      <xdr:colOff>174616</xdr:colOff>
      <xdr:row>24</xdr:row>
      <xdr:rowOff>99579</xdr:rowOff>
    </xdr:to>
    <xdr:sp macro="" textlink="">
      <xdr:nvSpPr>
        <xdr:cNvPr id="53" name="Line 18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>
          <a:spLocks noChangeShapeType="1"/>
        </xdr:cNvSpPr>
      </xdr:nvSpPr>
      <xdr:spPr bwMode="auto">
        <a:xfrm flipH="1">
          <a:off x="16065354" y="4422197"/>
          <a:ext cx="684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354495</xdr:colOff>
      <xdr:row>29</xdr:row>
      <xdr:rowOff>118629</xdr:rowOff>
    </xdr:from>
    <xdr:to>
      <xdr:col>20</xdr:col>
      <xdr:colOff>180771</xdr:colOff>
      <xdr:row>29</xdr:row>
      <xdr:rowOff>118629</xdr:rowOff>
    </xdr:to>
    <xdr:sp macro="" textlink="">
      <xdr:nvSpPr>
        <xdr:cNvPr id="54" name="Line 18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>
          <a:spLocks noChangeShapeType="1"/>
        </xdr:cNvSpPr>
      </xdr:nvSpPr>
      <xdr:spPr bwMode="auto">
        <a:xfrm flipH="1">
          <a:off x="16065550" y="5230956"/>
          <a:ext cx="690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377878</xdr:colOff>
      <xdr:row>22</xdr:row>
      <xdr:rowOff>162345</xdr:rowOff>
    </xdr:from>
    <xdr:to>
      <xdr:col>20</xdr:col>
      <xdr:colOff>244929</xdr:colOff>
      <xdr:row>24</xdr:row>
      <xdr:rowOff>81643</xdr:rowOff>
    </xdr:to>
    <xdr:sp macro="" textlink="">
      <xdr:nvSpPr>
        <xdr:cNvPr id="55" name="Rectangle 18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>
          <a:spLocks noChangeArrowheads="1"/>
        </xdr:cNvSpPr>
      </xdr:nvSpPr>
      <xdr:spPr bwMode="auto">
        <a:xfrm>
          <a:off x="16088933" y="4160767"/>
          <a:ext cx="731574" cy="243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19</xdr:col>
      <xdr:colOff>329251</xdr:colOff>
      <xdr:row>27</xdr:row>
      <xdr:rowOff>152760</xdr:rowOff>
    </xdr:from>
    <xdr:to>
      <xdr:col>20</xdr:col>
      <xdr:colOff>253053</xdr:colOff>
      <xdr:row>30</xdr:row>
      <xdr:rowOff>8525</xdr:rowOff>
    </xdr:to>
    <xdr:sp macro="" textlink="">
      <xdr:nvSpPr>
        <xdr:cNvPr id="56" name="Rectangle 18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>
          <a:spLocks noChangeArrowheads="1"/>
        </xdr:cNvSpPr>
      </xdr:nvSpPr>
      <xdr:spPr bwMode="auto">
        <a:xfrm>
          <a:off x="16040306" y="4949204"/>
          <a:ext cx="788325" cy="329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17</xdr:col>
      <xdr:colOff>478704</xdr:colOff>
      <xdr:row>10</xdr:row>
      <xdr:rowOff>95251</xdr:rowOff>
    </xdr:from>
    <xdr:to>
      <xdr:col>18</xdr:col>
      <xdr:colOff>533400</xdr:colOff>
      <xdr:row>12</xdr:row>
      <xdr:rowOff>92529</xdr:rowOff>
    </xdr:to>
    <xdr:sp macro="" textlink="">
      <xdr:nvSpPr>
        <xdr:cNvPr id="57" name="Rectangle 187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>
          <a:spLocks noChangeArrowheads="1"/>
        </xdr:cNvSpPr>
      </xdr:nvSpPr>
      <xdr:spPr bwMode="auto">
        <a:xfrm>
          <a:off x="14460711" y="2206684"/>
          <a:ext cx="919220" cy="313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471491</xdr:colOff>
      <xdr:row>12</xdr:row>
      <xdr:rowOff>76200</xdr:rowOff>
    </xdr:from>
    <xdr:to>
      <xdr:col>19</xdr:col>
      <xdr:colOff>453877</xdr:colOff>
      <xdr:row>16</xdr:row>
      <xdr:rowOff>103885</xdr:rowOff>
    </xdr:to>
    <xdr:sp macro="" textlink="">
      <xdr:nvSpPr>
        <xdr:cNvPr id="58" name="Rectangle 188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>
          <a:spLocks noChangeArrowheads="1"/>
        </xdr:cNvSpPr>
      </xdr:nvSpPr>
      <xdr:spPr bwMode="auto">
        <a:xfrm>
          <a:off x="14453498" y="2503516"/>
          <a:ext cx="1711434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405001</xdr:colOff>
      <xdr:row>20</xdr:row>
      <xdr:rowOff>114300</xdr:rowOff>
    </xdr:from>
    <xdr:to>
      <xdr:col>14</xdr:col>
      <xdr:colOff>42798</xdr:colOff>
      <xdr:row>20</xdr:row>
      <xdr:rowOff>114300</xdr:rowOff>
    </xdr:to>
    <xdr:sp macro="" textlink="">
      <xdr:nvSpPr>
        <xdr:cNvPr id="59" name="Line 189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>
          <a:spLocks noChangeShapeType="1"/>
        </xdr:cNvSpPr>
      </xdr:nvSpPr>
      <xdr:spPr bwMode="auto">
        <a:xfrm>
          <a:off x="9045537" y="3590306"/>
          <a:ext cx="11840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302133</xdr:colOff>
      <xdr:row>50</xdr:row>
      <xdr:rowOff>8403</xdr:rowOff>
    </xdr:from>
    <xdr:to>
      <xdr:col>9</xdr:col>
      <xdr:colOff>284519</xdr:colOff>
      <xdr:row>54</xdr:row>
      <xdr:rowOff>8874</xdr:rowOff>
    </xdr:to>
    <xdr:sp macro="" textlink="">
      <xdr:nvSpPr>
        <xdr:cNvPr id="60" name="Rectangle 19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>
          <a:spLocks noChangeArrowheads="1"/>
        </xdr:cNvSpPr>
      </xdr:nvSpPr>
      <xdr:spPr bwMode="auto">
        <a:xfrm>
          <a:off x="5638904" y="8437508"/>
          <a:ext cx="1711433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61" name="Rectangle 195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>
          <a:spLocks noChangeArrowheads="1"/>
        </xdr:cNvSpPr>
      </xdr:nvSpPr>
      <xdr:spPr bwMode="auto">
        <a:xfrm>
          <a:off x="10192789" y="4446443"/>
          <a:ext cx="902624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22704</xdr:colOff>
      <xdr:row>22</xdr:row>
      <xdr:rowOff>19844</xdr:rowOff>
    </xdr:from>
    <xdr:to>
      <xdr:col>10</xdr:col>
      <xdr:colOff>416789</xdr:colOff>
      <xdr:row>22</xdr:row>
      <xdr:rowOff>19844</xdr:rowOff>
    </xdr:to>
    <xdr:sp macro="" textlink="">
      <xdr:nvSpPr>
        <xdr:cNvPr id="62" name="Line 199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>
          <a:spLocks noChangeShapeType="1"/>
        </xdr:cNvSpPr>
      </xdr:nvSpPr>
      <xdr:spPr bwMode="auto">
        <a:xfrm flipH="1">
          <a:off x="7116973" y="3805104"/>
          <a:ext cx="3940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22794</xdr:colOff>
      <xdr:row>22</xdr:row>
      <xdr:rowOff>10035</xdr:rowOff>
    </xdr:from>
    <xdr:to>
      <xdr:col>10</xdr:col>
      <xdr:colOff>25516</xdr:colOff>
      <xdr:row>39</xdr:row>
      <xdr:rowOff>104260</xdr:rowOff>
    </xdr:to>
    <xdr:sp macro="" textlink="">
      <xdr:nvSpPr>
        <xdr:cNvPr id="63" name="Line 200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>
          <a:spLocks noChangeShapeType="1"/>
        </xdr:cNvSpPr>
      </xdr:nvSpPr>
      <xdr:spPr bwMode="auto">
        <a:xfrm>
          <a:off x="7953136" y="4016770"/>
          <a:ext cx="2722" cy="27792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250084</xdr:colOff>
      <xdr:row>26</xdr:row>
      <xdr:rowOff>85725</xdr:rowOff>
    </xdr:from>
    <xdr:to>
      <xdr:col>10</xdr:col>
      <xdr:colOff>22917</xdr:colOff>
      <xdr:row>26</xdr:row>
      <xdr:rowOff>85725</xdr:rowOff>
    </xdr:to>
    <xdr:sp macro="" textlink="">
      <xdr:nvSpPr>
        <xdr:cNvPr id="64" name="Line 20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6571220" y="4501861"/>
          <a:ext cx="5459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476249</xdr:colOff>
      <xdr:row>30</xdr:row>
      <xdr:rowOff>38100</xdr:rowOff>
    </xdr:from>
    <xdr:to>
      <xdr:col>10</xdr:col>
      <xdr:colOff>40819</xdr:colOff>
      <xdr:row>30</xdr:row>
      <xdr:rowOff>38440</xdr:rowOff>
    </xdr:to>
    <xdr:sp macro="" textlink="">
      <xdr:nvSpPr>
        <xdr:cNvPr id="65" name="Line 202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>
          <a:spLocks noChangeShapeType="1"/>
        </xdr:cNvSpPr>
      </xdr:nvSpPr>
      <xdr:spPr bwMode="auto">
        <a:xfrm flipH="1" flipV="1">
          <a:off x="2354925" y="5308369"/>
          <a:ext cx="5616236" cy="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598976</xdr:colOff>
      <xdr:row>32</xdr:row>
      <xdr:rowOff>136464</xdr:rowOff>
    </xdr:from>
    <xdr:to>
      <xdr:col>4</xdr:col>
      <xdr:colOff>690563</xdr:colOff>
      <xdr:row>35</xdr:row>
      <xdr:rowOff>13738</xdr:rowOff>
    </xdr:to>
    <xdr:sp macro="" textlink="">
      <xdr:nvSpPr>
        <xdr:cNvPr id="66" name="Rectangle 209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>
          <a:spLocks noChangeArrowheads="1"/>
        </xdr:cNvSpPr>
      </xdr:nvSpPr>
      <xdr:spPr bwMode="auto">
        <a:xfrm>
          <a:off x="2477652" y="5722617"/>
          <a:ext cx="956111" cy="351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0</xdr:col>
      <xdr:colOff>7307</xdr:colOff>
      <xdr:row>34</xdr:row>
      <xdr:rowOff>97345</xdr:rowOff>
    </xdr:from>
    <xdr:to>
      <xdr:col>2</xdr:col>
      <xdr:colOff>47624</xdr:colOff>
      <xdr:row>37</xdr:row>
      <xdr:rowOff>19050</xdr:rowOff>
    </xdr:to>
    <xdr:sp macro="" textlink="">
      <xdr:nvSpPr>
        <xdr:cNvPr id="67" name="Rectangle 210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>
          <a:spLocks noChangeArrowheads="1"/>
        </xdr:cNvSpPr>
      </xdr:nvSpPr>
      <xdr:spPr bwMode="auto">
        <a:xfrm>
          <a:off x="7307" y="5999381"/>
          <a:ext cx="1054470" cy="39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68" name="Rectangle 219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>
          <a:spLocks noChangeArrowheads="1"/>
        </xdr:cNvSpPr>
      </xdr:nvSpPr>
      <xdr:spPr bwMode="auto">
        <a:xfrm>
          <a:off x="10600113" y="3805151"/>
          <a:ext cx="466725" cy="315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47</xdr:row>
      <xdr:rowOff>58965</xdr:rowOff>
    </xdr:from>
    <xdr:to>
      <xdr:col>10</xdr:col>
      <xdr:colOff>233589</xdr:colOff>
      <xdr:row>49</xdr:row>
      <xdr:rowOff>138644</xdr:rowOff>
    </xdr:to>
    <xdr:sp macro="" textlink="">
      <xdr:nvSpPr>
        <xdr:cNvPr id="69" name="Rectangle 220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>
          <a:spLocks noChangeArrowheads="1"/>
        </xdr:cNvSpPr>
      </xdr:nvSpPr>
      <xdr:spPr bwMode="auto">
        <a:xfrm>
          <a:off x="6253001" y="8014245"/>
          <a:ext cx="1910930" cy="395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70" name="Line 225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>
          <a:spLocks noChangeShapeType="1"/>
        </xdr:cNvSpPr>
      </xdr:nvSpPr>
      <xdr:spPr bwMode="auto">
        <a:xfrm>
          <a:off x="8292292" y="394404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757484</xdr:colOff>
      <xdr:row>20</xdr:row>
      <xdr:rowOff>8341</xdr:rowOff>
    </xdr:from>
    <xdr:to>
      <xdr:col>10</xdr:col>
      <xdr:colOff>416936</xdr:colOff>
      <xdr:row>22</xdr:row>
      <xdr:rowOff>34327</xdr:rowOff>
    </xdr:to>
    <xdr:cxnSp macro="">
      <xdr:nvCxnSpPr>
        <xdr:cNvPr id="71" name="AutoShape 226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59221" y="3484347"/>
          <a:ext cx="2751984" cy="335240"/>
        </a:xfrm>
        <a:prstGeom prst="bentConnector3">
          <a:avLst>
            <a:gd name="adj1" fmla="val 19945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726281</xdr:colOff>
      <xdr:row>15</xdr:row>
      <xdr:rowOff>61235</xdr:rowOff>
    </xdr:from>
    <xdr:to>
      <xdr:col>6</xdr:col>
      <xdr:colOff>697627</xdr:colOff>
      <xdr:row>17</xdr:row>
      <xdr:rowOff>8507</xdr:rowOff>
    </xdr:to>
    <xdr:sp macro="" textlink="">
      <xdr:nvSpPr>
        <xdr:cNvPr id="72" name="Rectangle 230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>
          <a:spLocks noChangeArrowheads="1"/>
        </xdr:cNvSpPr>
      </xdr:nvSpPr>
      <xdr:spPr bwMode="auto">
        <a:xfrm>
          <a:off x="4334005" y="2962377"/>
          <a:ext cx="835869" cy="263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246743</xdr:colOff>
      <xdr:row>37</xdr:row>
      <xdr:rowOff>118382</xdr:rowOff>
    </xdr:from>
    <xdr:to>
      <xdr:col>4</xdr:col>
      <xdr:colOff>473982</xdr:colOff>
      <xdr:row>39</xdr:row>
      <xdr:rowOff>127907</xdr:rowOff>
    </xdr:to>
    <xdr:sp macro="" textlink="">
      <xdr:nvSpPr>
        <xdr:cNvPr id="73" name="Rectangle 233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>
          <a:spLocks noChangeArrowheads="1"/>
        </xdr:cNvSpPr>
      </xdr:nvSpPr>
      <xdr:spPr bwMode="auto">
        <a:xfrm>
          <a:off x="2125419" y="6494244"/>
          <a:ext cx="1091763" cy="325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761395</xdr:colOff>
      <xdr:row>20</xdr:row>
      <xdr:rowOff>31753</xdr:rowOff>
    </xdr:from>
    <xdr:to>
      <xdr:col>7</xdr:col>
      <xdr:colOff>707570</xdr:colOff>
      <xdr:row>23</xdr:row>
      <xdr:rowOff>19052</xdr:rowOff>
    </xdr:to>
    <xdr:sp macro="" textlink="">
      <xdr:nvSpPr>
        <xdr:cNvPr id="74" name="Rectangle 234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>
          <a:spLocks noChangeArrowheads="1"/>
        </xdr:cNvSpPr>
      </xdr:nvSpPr>
      <xdr:spPr bwMode="auto">
        <a:xfrm>
          <a:off x="5233642" y="3722604"/>
          <a:ext cx="810699" cy="461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32318</xdr:colOff>
      <xdr:row>21</xdr:row>
      <xdr:rowOff>58965</xdr:rowOff>
    </xdr:from>
    <xdr:to>
      <xdr:col>3</xdr:col>
      <xdr:colOff>14703</xdr:colOff>
      <xdr:row>25</xdr:row>
      <xdr:rowOff>86651</xdr:rowOff>
    </xdr:to>
    <xdr:sp macro="" textlink="">
      <xdr:nvSpPr>
        <xdr:cNvPr id="75" name="Rectangle 15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>
          <a:spLocks noChangeArrowheads="1"/>
        </xdr:cNvSpPr>
      </xdr:nvSpPr>
      <xdr:spPr bwMode="auto">
        <a:xfrm>
          <a:off x="181947" y="3907758"/>
          <a:ext cx="1711432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534761</xdr:colOff>
      <xdr:row>10</xdr:row>
      <xdr:rowOff>102394</xdr:rowOff>
    </xdr:from>
    <xdr:to>
      <xdr:col>1</xdr:col>
      <xdr:colOff>534761</xdr:colOff>
      <xdr:row>21</xdr:row>
      <xdr:rowOff>16669</xdr:rowOff>
    </xdr:to>
    <xdr:sp macro="" textlink="">
      <xdr:nvSpPr>
        <xdr:cNvPr id="76" name="Line 163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>
          <a:spLocks noChangeShapeType="1"/>
        </xdr:cNvSpPr>
      </xdr:nvSpPr>
      <xdr:spPr bwMode="auto">
        <a:xfrm flipH="1">
          <a:off x="684390" y="2213827"/>
          <a:ext cx="0" cy="16516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318258</xdr:colOff>
      <xdr:row>20</xdr:row>
      <xdr:rowOff>72223</xdr:rowOff>
    </xdr:from>
    <xdr:to>
      <xdr:col>3</xdr:col>
      <xdr:colOff>466830</xdr:colOff>
      <xdr:row>22</xdr:row>
      <xdr:rowOff>118686</xdr:rowOff>
    </xdr:to>
    <xdr:sp macro="" textlink="">
      <xdr:nvSpPr>
        <xdr:cNvPr id="77" name="Rectangle 164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>
          <a:spLocks noChangeArrowheads="1"/>
        </xdr:cNvSpPr>
      </xdr:nvSpPr>
      <xdr:spPr bwMode="auto">
        <a:xfrm>
          <a:off x="1332411" y="3763074"/>
          <a:ext cx="1013095" cy="362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180976</xdr:colOff>
      <xdr:row>12</xdr:row>
      <xdr:rowOff>31750</xdr:rowOff>
    </xdr:from>
    <xdr:to>
      <xdr:col>12</xdr:col>
      <xdr:colOff>163362</xdr:colOff>
      <xdr:row>16</xdr:row>
      <xdr:rowOff>59435</xdr:rowOff>
    </xdr:to>
    <xdr:sp macro="" textlink="">
      <xdr:nvSpPr>
        <xdr:cNvPr id="78" name="Rectangle 15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>
          <a:spLocks noChangeArrowheads="1"/>
        </xdr:cNvSpPr>
      </xdr:nvSpPr>
      <xdr:spPr bwMode="auto">
        <a:xfrm>
          <a:off x="8111318" y="2459066"/>
          <a:ext cx="1711433" cy="65945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11</xdr:col>
      <xdr:colOff>381000</xdr:colOff>
      <xdr:row>10</xdr:row>
      <xdr:rowOff>104629</xdr:rowOff>
    </xdr:from>
    <xdr:to>
      <xdr:col>11</xdr:col>
      <xdr:colOff>381000</xdr:colOff>
      <xdr:row>12</xdr:row>
      <xdr:rowOff>25543</xdr:rowOff>
    </xdr:to>
    <xdr:sp macro="" textlink="">
      <xdr:nvSpPr>
        <xdr:cNvPr id="79" name="Line 1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>
          <a:spLocks noChangeShapeType="1"/>
        </xdr:cNvSpPr>
      </xdr:nvSpPr>
      <xdr:spPr bwMode="auto">
        <a:xfrm flipH="1">
          <a:off x="9175865" y="2216062"/>
          <a:ext cx="0" cy="2367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384483</xdr:colOff>
      <xdr:row>18</xdr:row>
      <xdr:rowOff>140518</xdr:rowOff>
    </xdr:from>
    <xdr:to>
      <xdr:col>2</xdr:col>
      <xdr:colOff>410935</xdr:colOff>
      <xdr:row>21</xdr:row>
      <xdr:rowOff>13606</xdr:rowOff>
    </xdr:to>
    <xdr:sp macro="" textlink="">
      <xdr:nvSpPr>
        <xdr:cNvPr id="80" name="Rectangle 164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>
          <a:spLocks noChangeArrowheads="1"/>
        </xdr:cNvSpPr>
      </xdr:nvSpPr>
      <xdr:spPr bwMode="auto">
        <a:xfrm>
          <a:off x="520554" y="3215732"/>
          <a:ext cx="802060" cy="322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472586</xdr:colOff>
      <xdr:row>10</xdr:row>
      <xdr:rowOff>72232</xdr:rowOff>
    </xdr:from>
    <xdr:to>
      <xdr:col>11</xdr:col>
      <xdr:colOff>597959</xdr:colOff>
      <xdr:row>12</xdr:row>
      <xdr:rowOff>110332</xdr:rowOff>
    </xdr:to>
    <xdr:sp macro="" textlink="">
      <xdr:nvSpPr>
        <xdr:cNvPr id="81" name="Rectangle 164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>
          <a:spLocks noChangeArrowheads="1"/>
        </xdr:cNvSpPr>
      </xdr:nvSpPr>
      <xdr:spPr bwMode="auto">
        <a:xfrm>
          <a:off x="8402928" y="2183665"/>
          <a:ext cx="989896" cy="353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469900</xdr:colOff>
      <xdr:row>26</xdr:row>
      <xdr:rowOff>139700</xdr:rowOff>
    </xdr:from>
    <xdr:to>
      <xdr:col>7</xdr:col>
      <xdr:colOff>227486</xdr:colOff>
      <xdr:row>26</xdr:row>
      <xdr:rowOff>139700</xdr:rowOff>
    </xdr:to>
    <xdr:sp macro="" textlink="">
      <xdr:nvSpPr>
        <xdr:cNvPr id="82" name="Line 169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>
          <a:spLocks noChangeShapeType="1"/>
        </xdr:cNvSpPr>
      </xdr:nvSpPr>
      <xdr:spPr bwMode="auto">
        <a:xfrm>
          <a:off x="2348576" y="4778202"/>
          <a:ext cx="3215681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44450</xdr:colOff>
      <xdr:row>26</xdr:row>
      <xdr:rowOff>113091</xdr:rowOff>
    </xdr:from>
    <xdr:to>
      <xdr:col>7</xdr:col>
      <xdr:colOff>183233</xdr:colOff>
      <xdr:row>28</xdr:row>
      <xdr:rowOff>66222</xdr:rowOff>
    </xdr:to>
    <xdr:sp macro="" textlink="">
      <xdr:nvSpPr>
        <xdr:cNvPr id="83" name="Rectangle 90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>
          <a:spLocks noChangeArrowheads="1"/>
        </xdr:cNvSpPr>
      </xdr:nvSpPr>
      <xdr:spPr bwMode="auto">
        <a:xfrm>
          <a:off x="4516697" y="4751593"/>
          <a:ext cx="1003307" cy="269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375857</xdr:colOff>
      <xdr:row>34</xdr:row>
      <xdr:rowOff>20599</xdr:rowOff>
    </xdr:from>
    <xdr:to>
      <xdr:col>13</xdr:col>
      <xdr:colOff>179993</xdr:colOff>
      <xdr:row>34</xdr:row>
      <xdr:rowOff>20599</xdr:rowOff>
    </xdr:to>
    <xdr:sp macro="" textlink="">
      <xdr:nvSpPr>
        <xdr:cNvPr id="84" name="Line 20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>
          <a:spLocks noChangeShapeType="1"/>
        </xdr:cNvSpPr>
      </xdr:nvSpPr>
      <xdr:spPr bwMode="auto">
        <a:xfrm flipH="1" flipV="1">
          <a:off x="10035246" y="5922635"/>
          <a:ext cx="668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178584</xdr:colOff>
      <xdr:row>10</xdr:row>
      <xdr:rowOff>95250</xdr:rowOff>
    </xdr:from>
    <xdr:to>
      <xdr:col>13</xdr:col>
      <xdr:colOff>178584</xdr:colOff>
      <xdr:row>34</xdr:row>
      <xdr:rowOff>27213</xdr:rowOff>
    </xdr:to>
    <xdr:sp macro="" textlink="">
      <xdr:nvSpPr>
        <xdr:cNvPr id="85" name="Line 18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>
          <a:spLocks noChangeShapeType="1"/>
        </xdr:cNvSpPr>
      </xdr:nvSpPr>
      <xdr:spPr bwMode="auto">
        <a:xfrm flipH="1">
          <a:off x="10702497" y="2206683"/>
          <a:ext cx="0" cy="37225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248568</xdr:colOff>
      <xdr:row>31</xdr:row>
      <xdr:rowOff>102731</xdr:rowOff>
    </xdr:from>
    <xdr:to>
      <xdr:col>15</xdr:col>
      <xdr:colOff>474446</xdr:colOff>
      <xdr:row>32</xdr:row>
      <xdr:rowOff>95926</xdr:rowOff>
    </xdr:to>
    <xdr:sp macro="" textlink="">
      <xdr:nvSpPr>
        <xdr:cNvPr id="86" name="Rectangle 130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>
          <a:spLocks noChangeArrowheads="1"/>
        </xdr:cNvSpPr>
      </xdr:nvSpPr>
      <xdr:spPr bwMode="auto">
        <a:xfrm>
          <a:off x="10467532" y="5150981"/>
          <a:ext cx="1001485" cy="14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6</xdr:col>
      <xdr:colOff>559590</xdr:colOff>
      <xdr:row>34</xdr:row>
      <xdr:rowOff>74074</xdr:rowOff>
    </xdr:from>
    <xdr:to>
      <xdr:col>10</xdr:col>
      <xdr:colOff>23811</xdr:colOff>
      <xdr:row>34</xdr:row>
      <xdr:rowOff>74074</xdr:rowOff>
    </xdr:to>
    <xdr:sp macro="" textlink="">
      <xdr:nvSpPr>
        <xdr:cNvPr id="87" name="Line 169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>
          <a:spLocks noChangeShapeType="1"/>
        </xdr:cNvSpPr>
      </xdr:nvSpPr>
      <xdr:spPr bwMode="auto">
        <a:xfrm flipH="1">
          <a:off x="5031837" y="5976110"/>
          <a:ext cx="2922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705645</xdr:colOff>
      <xdr:row>50</xdr:row>
      <xdr:rowOff>23132</xdr:rowOff>
    </xdr:from>
    <xdr:to>
      <xdr:col>13</xdr:col>
      <xdr:colOff>688031</xdr:colOff>
      <xdr:row>54</xdr:row>
      <xdr:rowOff>23603</xdr:rowOff>
    </xdr:to>
    <xdr:sp macro="" textlink="">
      <xdr:nvSpPr>
        <xdr:cNvPr id="88" name="Rectangle 148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>
          <a:spLocks noChangeArrowheads="1"/>
        </xdr:cNvSpPr>
      </xdr:nvSpPr>
      <xdr:spPr bwMode="auto">
        <a:xfrm>
          <a:off x="9500510" y="8452237"/>
          <a:ext cx="1711434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14</xdr:col>
      <xdr:colOff>174984</xdr:colOff>
      <xdr:row>50</xdr:row>
      <xdr:rowOff>25855</xdr:rowOff>
    </xdr:from>
    <xdr:to>
      <xdr:col>16</xdr:col>
      <xdr:colOff>157370</xdr:colOff>
      <xdr:row>54</xdr:row>
      <xdr:rowOff>26326</xdr:rowOff>
    </xdr:to>
    <xdr:sp macro="" textlink="">
      <xdr:nvSpPr>
        <xdr:cNvPr id="89" name="Rectangle 14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>
          <a:spLocks noChangeArrowheads="1"/>
        </xdr:cNvSpPr>
      </xdr:nvSpPr>
      <xdr:spPr bwMode="auto">
        <a:xfrm>
          <a:off x="11563420" y="8454960"/>
          <a:ext cx="1711434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Acuatecnología CR S.A.</a:t>
          </a:r>
        </a:p>
      </xdr:txBody>
    </xdr:sp>
    <xdr:clientData/>
  </xdr:twoCellAnchor>
  <xdr:twoCellAnchor>
    <xdr:from>
      <xdr:col>16</xdr:col>
      <xdr:colOff>360042</xdr:colOff>
      <xdr:row>50</xdr:row>
      <xdr:rowOff>20413</xdr:rowOff>
    </xdr:from>
    <xdr:to>
      <xdr:col>18</xdr:col>
      <xdr:colOff>342427</xdr:colOff>
      <xdr:row>54</xdr:row>
      <xdr:rowOff>20884</xdr:rowOff>
    </xdr:to>
    <xdr:sp macro="" textlink="">
      <xdr:nvSpPr>
        <xdr:cNvPr id="90" name="Rectangle 148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>
          <a:spLocks noChangeArrowheads="1"/>
        </xdr:cNvSpPr>
      </xdr:nvSpPr>
      <xdr:spPr bwMode="auto">
        <a:xfrm>
          <a:off x="13477526" y="8449518"/>
          <a:ext cx="1711432" cy="6322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19</xdr:col>
      <xdr:colOff>325912</xdr:colOff>
      <xdr:row>33</xdr:row>
      <xdr:rowOff>137414</xdr:rowOff>
    </xdr:from>
    <xdr:to>
      <xdr:col>20</xdr:col>
      <xdr:colOff>278286</xdr:colOff>
      <xdr:row>35</xdr:row>
      <xdr:rowOff>152066</xdr:rowOff>
    </xdr:to>
    <xdr:sp macro="" textlink="">
      <xdr:nvSpPr>
        <xdr:cNvPr id="91" name="Rectangle 143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>
          <a:spLocks noChangeArrowheads="1"/>
        </xdr:cNvSpPr>
      </xdr:nvSpPr>
      <xdr:spPr bwMode="auto">
        <a:xfrm>
          <a:off x="16036967" y="5881509"/>
          <a:ext cx="816897" cy="33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19,70%</a:t>
          </a:r>
        </a:p>
      </xdr:txBody>
    </xdr:sp>
    <xdr:clientData/>
  </xdr:twoCellAnchor>
  <xdr:twoCellAnchor>
    <xdr:from>
      <xdr:col>18</xdr:col>
      <xdr:colOff>449849</xdr:colOff>
      <xdr:row>10</xdr:row>
      <xdr:rowOff>92808</xdr:rowOff>
    </xdr:from>
    <xdr:to>
      <xdr:col>18</xdr:col>
      <xdr:colOff>449849</xdr:colOff>
      <xdr:row>12</xdr:row>
      <xdr:rowOff>65718</xdr:rowOff>
    </xdr:to>
    <xdr:cxnSp macro="">
      <xdr:nvCxnSpPr>
        <xdr:cNvPr id="92" name="91 Conector recto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 bwMode="auto">
        <a:xfrm>
          <a:off x="15296380" y="2204241"/>
          <a:ext cx="0" cy="28879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476250</xdr:colOff>
      <xdr:row>29</xdr:row>
      <xdr:rowOff>82586</xdr:rowOff>
    </xdr:from>
    <xdr:to>
      <xdr:col>14</xdr:col>
      <xdr:colOff>361732</xdr:colOff>
      <xdr:row>36</xdr:row>
      <xdr:rowOff>27014</xdr:rowOff>
    </xdr:to>
    <xdr:cxnSp macro="">
      <xdr:nvCxnSpPr>
        <xdr:cNvPr id="93" name="92 Conector angular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>
          <a:endCxn id="9" idx="1"/>
        </xdr:cNvCxnSpPr>
      </xdr:nvCxnSpPr>
      <xdr:spPr bwMode="auto">
        <a:xfrm>
          <a:off x="2354926" y="5194913"/>
          <a:ext cx="9395242" cy="1050021"/>
        </a:xfrm>
        <a:prstGeom prst="bentConnector3">
          <a:avLst>
            <a:gd name="adj1" fmla="val 4478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505193</xdr:colOff>
      <xdr:row>17</xdr:row>
      <xdr:rowOff>4653</xdr:rowOff>
    </xdr:from>
    <xdr:to>
      <xdr:col>10</xdr:col>
      <xdr:colOff>353785</xdr:colOff>
      <xdr:row>20</xdr:row>
      <xdr:rowOff>18165</xdr:rowOff>
    </xdr:to>
    <xdr:cxnSp macro="">
      <xdr:nvCxnSpPr>
        <xdr:cNvPr id="94" name="93 Conector angular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 bwMode="auto">
        <a:xfrm rot="10800000">
          <a:off x="3743693" y="2930189"/>
          <a:ext cx="3726628" cy="462547"/>
        </a:xfrm>
        <a:prstGeom prst="bentConnector3">
          <a:avLst>
            <a:gd name="adj1" fmla="val 1312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386469</xdr:colOff>
      <xdr:row>39</xdr:row>
      <xdr:rowOff>108856</xdr:rowOff>
    </xdr:from>
    <xdr:to>
      <xdr:col>10</xdr:col>
      <xdr:colOff>421341</xdr:colOff>
      <xdr:row>39</xdr:row>
      <xdr:rowOff>108856</xdr:rowOff>
    </xdr:to>
    <xdr:cxnSp macro="">
      <xdr:nvCxnSpPr>
        <xdr:cNvPr id="95" name="94 Conector recto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 bwMode="auto">
        <a:xfrm>
          <a:off x="2265145" y="6800601"/>
          <a:ext cx="608653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164193</xdr:colOff>
      <xdr:row>37</xdr:row>
      <xdr:rowOff>120537</xdr:rowOff>
    </xdr:from>
    <xdr:to>
      <xdr:col>10</xdr:col>
      <xdr:colOff>94455</xdr:colOff>
      <xdr:row>39</xdr:row>
      <xdr:rowOff>131528</xdr:rowOff>
    </xdr:to>
    <xdr:sp macro="" textlink="">
      <xdr:nvSpPr>
        <xdr:cNvPr id="96" name="Rectangle 164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>
          <a:spLocks noChangeArrowheads="1"/>
        </xdr:cNvSpPr>
      </xdr:nvSpPr>
      <xdr:spPr bwMode="auto">
        <a:xfrm>
          <a:off x="7230011" y="6496399"/>
          <a:ext cx="794786" cy="326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12</xdr:col>
      <xdr:colOff>244872</xdr:colOff>
      <xdr:row>32</xdr:row>
      <xdr:rowOff>20438</xdr:rowOff>
    </xdr:from>
    <xdr:to>
      <xdr:col>13</xdr:col>
      <xdr:colOff>231265</xdr:colOff>
      <xdr:row>34</xdr:row>
      <xdr:rowOff>95676</xdr:rowOff>
    </xdr:to>
    <xdr:sp macro="" textlink="">
      <xdr:nvSpPr>
        <xdr:cNvPr id="97" name="Rectangle 154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>
          <a:spLocks noChangeArrowheads="1"/>
        </xdr:cNvSpPr>
      </xdr:nvSpPr>
      <xdr:spPr bwMode="auto">
        <a:xfrm>
          <a:off x="9904261" y="5606591"/>
          <a:ext cx="850917" cy="391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388484</xdr:colOff>
      <xdr:row>20</xdr:row>
      <xdr:rowOff>70327</xdr:rowOff>
    </xdr:from>
    <xdr:to>
      <xdr:col>16</xdr:col>
      <xdr:colOff>544394</xdr:colOff>
      <xdr:row>23</xdr:row>
      <xdr:rowOff>27347</xdr:rowOff>
    </xdr:to>
    <xdr:cxnSp macro="">
      <xdr:nvCxnSpPr>
        <xdr:cNvPr id="98" name="97 Conector angular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 bwMode="auto">
        <a:xfrm flipV="1">
          <a:off x="9056234" y="3444898"/>
          <a:ext cx="3258339" cy="406056"/>
        </a:xfrm>
        <a:prstGeom prst="bentConnector3">
          <a:avLst>
            <a:gd name="adj1" fmla="val 8834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10195</xdr:colOff>
      <xdr:row>24</xdr:row>
      <xdr:rowOff>62934</xdr:rowOff>
    </xdr:from>
    <xdr:to>
      <xdr:col>3</xdr:col>
      <xdr:colOff>690553</xdr:colOff>
      <xdr:row>26</xdr:row>
      <xdr:rowOff>127569</xdr:rowOff>
    </xdr:to>
    <xdr:sp macro="" textlink="">
      <xdr:nvSpPr>
        <xdr:cNvPr id="99" name="Rectangle 154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>
          <a:spLocks noChangeArrowheads="1"/>
        </xdr:cNvSpPr>
      </xdr:nvSpPr>
      <xdr:spPr bwMode="auto">
        <a:xfrm>
          <a:off x="1697481" y="4036220"/>
          <a:ext cx="680358" cy="39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34,40%</a:t>
          </a:r>
        </a:p>
      </xdr:txBody>
    </xdr:sp>
    <xdr:clientData/>
  </xdr:twoCellAnchor>
  <xdr:twoCellAnchor>
    <xdr:from>
      <xdr:col>15</xdr:col>
      <xdr:colOff>641491</xdr:colOff>
      <xdr:row>18</xdr:row>
      <xdr:rowOff>40687</xdr:rowOff>
    </xdr:from>
    <xdr:to>
      <xdr:col>16</xdr:col>
      <xdr:colOff>754744</xdr:colOff>
      <xdr:row>20</xdr:row>
      <xdr:rowOff>93435</xdr:rowOff>
    </xdr:to>
    <xdr:sp macro="" textlink="">
      <xdr:nvSpPr>
        <xdr:cNvPr id="100" name="Rectangle 8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>
          <a:spLocks noChangeArrowheads="1"/>
        </xdr:cNvSpPr>
      </xdr:nvSpPr>
      <xdr:spPr bwMode="auto">
        <a:xfrm>
          <a:off x="11636062" y="3115901"/>
          <a:ext cx="888861" cy="352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530678</xdr:colOff>
      <xdr:row>29</xdr:row>
      <xdr:rowOff>146275</xdr:rowOff>
    </xdr:from>
    <xdr:to>
      <xdr:col>4</xdr:col>
      <xdr:colOff>664028</xdr:colOff>
      <xdr:row>32</xdr:row>
      <xdr:rowOff>18708</xdr:rowOff>
    </xdr:to>
    <xdr:sp macro="" textlink="">
      <xdr:nvSpPr>
        <xdr:cNvPr id="101" name="Rectangle 154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>
          <a:spLocks noChangeArrowheads="1"/>
        </xdr:cNvSpPr>
      </xdr:nvSpPr>
      <xdr:spPr bwMode="auto">
        <a:xfrm>
          <a:off x="2217964" y="4895168"/>
          <a:ext cx="908957" cy="321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0,0013%</a:t>
          </a:r>
        </a:p>
      </xdr:txBody>
    </xdr:sp>
    <xdr:clientData/>
  </xdr:twoCellAnchor>
  <xdr:twoCellAnchor>
    <xdr:from>
      <xdr:col>9</xdr:col>
      <xdr:colOff>172810</xdr:colOff>
      <xdr:row>35</xdr:row>
      <xdr:rowOff>149676</xdr:rowOff>
    </xdr:from>
    <xdr:to>
      <xdr:col>10</xdr:col>
      <xdr:colOff>15648</xdr:colOff>
      <xdr:row>37</xdr:row>
      <xdr:rowOff>115659</xdr:rowOff>
    </xdr:to>
    <xdr:sp macro="" textlink="">
      <xdr:nvSpPr>
        <xdr:cNvPr id="102" name="Rectangle 154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>
          <a:spLocks noChangeArrowheads="1"/>
        </xdr:cNvSpPr>
      </xdr:nvSpPr>
      <xdr:spPr bwMode="auto">
        <a:xfrm>
          <a:off x="7238628" y="6209654"/>
          <a:ext cx="707362" cy="281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700391</xdr:colOff>
      <xdr:row>30</xdr:row>
      <xdr:rowOff>102599</xdr:rowOff>
    </xdr:from>
    <xdr:to>
      <xdr:col>10</xdr:col>
      <xdr:colOff>418919</xdr:colOff>
      <xdr:row>37</xdr:row>
      <xdr:rowOff>58676</xdr:rowOff>
    </xdr:to>
    <xdr:cxnSp macro="">
      <xdr:nvCxnSpPr>
        <xdr:cNvPr id="103" name="102 Conector angular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 bwMode="auto">
        <a:xfrm>
          <a:off x="1609596" y="5137242"/>
          <a:ext cx="5903592" cy="1038463"/>
        </a:xfrm>
        <a:prstGeom prst="bentConnector3">
          <a:avLst>
            <a:gd name="adj1" fmla="val -12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122464</xdr:colOff>
      <xdr:row>13</xdr:row>
      <xdr:rowOff>1</xdr:rowOff>
    </xdr:from>
    <xdr:to>
      <xdr:col>10</xdr:col>
      <xdr:colOff>159035</xdr:colOff>
      <xdr:row>26</xdr:row>
      <xdr:rowOff>68036</xdr:rowOff>
    </xdr:to>
    <xdr:cxnSp macro="">
      <xdr:nvCxnSpPr>
        <xdr:cNvPr id="104" name="103 Conector angular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 bwMode="auto">
        <a:xfrm flipV="1">
          <a:off x="2001140" y="2585259"/>
          <a:ext cx="6088237" cy="2121279"/>
        </a:xfrm>
        <a:prstGeom prst="bentConnector3">
          <a:avLst>
            <a:gd name="adj1" fmla="val -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</xdr:col>
      <xdr:colOff>495111</xdr:colOff>
      <xdr:row>14</xdr:row>
      <xdr:rowOff>45591</xdr:rowOff>
    </xdr:from>
    <xdr:to>
      <xdr:col>10</xdr:col>
      <xdr:colOff>180977</xdr:colOff>
      <xdr:row>16</xdr:row>
      <xdr:rowOff>95249</xdr:rowOff>
    </xdr:to>
    <xdr:cxnSp macro="">
      <xdr:nvCxnSpPr>
        <xdr:cNvPr id="105" name="104 Conector angular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>
          <a:stCxn id="78" idx="1"/>
          <a:endCxn id="39" idx="0"/>
        </xdr:cNvCxnSpPr>
      </xdr:nvCxnSpPr>
      <xdr:spPr bwMode="auto">
        <a:xfrm rot="10800000" flipV="1">
          <a:off x="3238311" y="2788791"/>
          <a:ext cx="4873008" cy="365542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378351</xdr:colOff>
      <xdr:row>8</xdr:row>
      <xdr:rowOff>123487</xdr:rowOff>
    </xdr:from>
    <xdr:to>
      <xdr:col>11</xdr:col>
      <xdr:colOff>378351</xdr:colOff>
      <xdr:row>10</xdr:row>
      <xdr:rowOff>101648</xdr:rowOff>
    </xdr:to>
    <xdr:sp macro="" textlink="">
      <xdr:nvSpPr>
        <xdr:cNvPr id="106" name="Line 222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>
          <a:spLocks noChangeShapeType="1"/>
        </xdr:cNvSpPr>
      </xdr:nvSpPr>
      <xdr:spPr bwMode="auto">
        <a:xfrm>
          <a:off x="9173216" y="1761094"/>
          <a:ext cx="0" cy="4519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med" len="med"/>
        </a:ln>
      </xdr:spPr>
    </xdr:sp>
    <xdr:clientData/>
  </xdr:twoCellAnchor>
  <xdr:twoCellAnchor>
    <xdr:from>
      <xdr:col>17</xdr:col>
      <xdr:colOff>416578</xdr:colOff>
      <xdr:row>33</xdr:row>
      <xdr:rowOff>98893</xdr:rowOff>
    </xdr:from>
    <xdr:to>
      <xdr:col>19</xdr:col>
      <xdr:colOff>398964</xdr:colOff>
      <xdr:row>37</xdr:row>
      <xdr:rowOff>126578</xdr:rowOff>
    </xdr:to>
    <xdr:sp macro="" textlink="">
      <xdr:nvSpPr>
        <xdr:cNvPr id="107" name="Rectangle 173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>
          <a:spLocks noChangeArrowheads="1"/>
        </xdr:cNvSpPr>
      </xdr:nvSpPr>
      <xdr:spPr bwMode="auto">
        <a:xfrm>
          <a:off x="14398585" y="5842988"/>
          <a:ext cx="1711434" cy="65945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Chaicas S.A.</a:t>
          </a:r>
        </a:p>
      </xdr:txBody>
    </xdr:sp>
    <xdr:clientData/>
  </xdr:twoCellAnchor>
  <xdr:twoCellAnchor>
    <xdr:from>
      <xdr:col>1</xdr:col>
      <xdr:colOff>75156</xdr:colOff>
      <xdr:row>25</xdr:row>
      <xdr:rowOff>76267</xdr:rowOff>
    </xdr:from>
    <xdr:to>
      <xdr:col>1</xdr:col>
      <xdr:colOff>425453</xdr:colOff>
      <xdr:row>39</xdr:row>
      <xdr:rowOff>128673</xdr:rowOff>
    </xdr:to>
    <xdr:cxnSp macro="">
      <xdr:nvCxnSpPr>
        <xdr:cNvPr id="108" name="107 Conector angular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 bwMode="auto">
        <a:xfrm rot="16200000" flipH="1">
          <a:off x="-731862" y="5513474"/>
          <a:ext cx="2263591" cy="350297"/>
        </a:xfrm>
        <a:prstGeom prst="bentConnector3">
          <a:avLst>
            <a:gd name="adj1" fmla="val 9965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600538</xdr:colOff>
      <xdr:row>23</xdr:row>
      <xdr:rowOff>21831</xdr:rowOff>
    </xdr:from>
    <xdr:to>
      <xdr:col>15</xdr:col>
      <xdr:colOff>187817</xdr:colOff>
      <xdr:row>34</xdr:row>
      <xdr:rowOff>19981</xdr:rowOff>
    </xdr:to>
    <xdr:cxnSp macro="">
      <xdr:nvCxnSpPr>
        <xdr:cNvPr id="109" name="108 Conector angular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 bwMode="auto">
        <a:xfrm rot="16200000" flipV="1">
          <a:off x="9777227" y="4112106"/>
          <a:ext cx="1671829" cy="1138493"/>
        </a:xfrm>
        <a:prstGeom prst="bentConnector3">
          <a:avLst>
            <a:gd name="adj1" fmla="val 1231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/>
        </a:ln>
        <a:effectLst/>
      </xdr:spPr>
    </xdr:cxnSp>
    <xdr:clientData/>
  </xdr:twoCellAnchor>
  <xdr:twoCellAnchor>
    <xdr:from>
      <xdr:col>8</xdr:col>
      <xdr:colOff>318411</xdr:colOff>
      <xdr:row>48</xdr:row>
      <xdr:rowOff>68631</xdr:rowOff>
    </xdr:from>
    <xdr:to>
      <xdr:col>8</xdr:col>
      <xdr:colOff>318411</xdr:colOff>
      <xdr:row>50</xdr:row>
      <xdr:rowOff>11902</xdr:rowOff>
    </xdr:to>
    <xdr:cxnSp macro="">
      <xdr:nvCxnSpPr>
        <xdr:cNvPr id="112" name="111 Conector recto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 bwMode="auto">
        <a:xfrm flipH="1">
          <a:off x="5883732" y="7661417"/>
          <a:ext cx="0" cy="242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51711</xdr:colOff>
      <xdr:row>48</xdr:row>
      <xdr:rowOff>67779</xdr:rowOff>
    </xdr:from>
    <xdr:to>
      <xdr:col>6</xdr:col>
      <xdr:colOff>51711</xdr:colOff>
      <xdr:row>50</xdr:row>
      <xdr:rowOff>15936</xdr:rowOff>
    </xdr:to>
    <xdr:cxnSp macro="">
      <xdr:nvCxnSpPr>
        <xdr:cNvPr id="113" name="112 Conector recto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 bwMode="auto">
        <a:xfrm flipH="1">
          <a:off x="4065818" y="7660565"/>
          <a:ext cx="0" cy="24751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502231</xdr:colOff>
      <xdr:row>48</xdr:row>
      <xdr:rowOff>61893</xdr:rowOff>
    </xdr:from>
    <xdr:to>
      <xdr:col>10</xdr:col>
      <xdr:colOff>502231</xdr:colOff>
      <xdr:row>49</xdr:row>
      <xdr:rowOff>150635</xdr:rowOff>
    </xdr:to>
    <xdr:cxnSp macro="">
      <xdr:nvCxnSpPr>
        <xdr:cNvPr id="114" name="113 Conector recto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 bwMode="auto">
        <a:xfrm flipH="1">
          <a:off x="7596500" y="7879815"/>
          <a:ext cx="0" cy="24336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585111</xdr:colOff>
      <xdr:row>48</xdr:row>
      <xdr:rowOff>56092</xdr:rowOff>
    </xdr:from>
    <xdr:to>
      <xdr:col>12</xdr:col>
      <xdr:colOff>585111</xdr:colOff>
      <xdr:row>50</xdr:row>
      <xdr:rowOff>26881</xdr:rowOff>
    </xdr:to>
    <xdr:cxnSp macro="">
      <xdr:nvCxnSpPr>
        <xdr:cNvPr id="115" name="114 Conector recto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 bwMode="auto">
        <a:xfrm flipH="1">
          <a:off x="9225647" y="7874014"/>
          <a:ext cx="0" cy="28004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157865</xdr:colOff>
      <xdr:row>48</xdr:row>
      <xdr:rowOff>66273</xdr:rowOff>
    </xdr:from>
    <xdr:to>
      <xdr:col>15</xdr:col>
      <xdr:colOff>157865</xdr:colOff>
      <xdr:row>50</xdr:row>
      <xdr:rowOff>31544</xdr:rowOff>
    </xdr:to>
    <xdr:cxnSp macro="">
      <xdr:nvCxnSpPr>
        <xdr:cNvPr id="116" name="115 Conector recto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 bwMode="auto">
        <a:xfrm flipH="1">
          <a:off x="11152436" y="7659059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503464</xdr:colOff>
      <xdr:row>46</xdr:row>
      <xdr:rowOff>116168</xdr:rowOff>
    </xdr:from>
    <xdr:to>
      <xdr:col>10</xdr:col>
      <xdr:colOff>503464</xdr:colOff>
      <xdr:row>48</xdr:row>
      <xdr:rowOff>54506</xdr:rowOff>
    </xdr:to>
    <xdr:cxnSp macro="">
      <xdr:nvCxnSpPr>
        <xdr:cNvPr id="117" name="116 Conector recto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 bwMode="auto">
        <a:xfrm flipH="1">
          <a:off x="7597733" y="7624837"/>
          <a:ext cx="0" cy="24759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661311</xdr:colOff>
      <xdr:row>48</xdr:row>
      <xdr:rowOff>19050</xdr:rowOff>
    </xdr:from>
    <xdr:to>
      <xdr:col>4</xdr:col>
      <xdr:colOff>4086</xdr:colOff>
      <xdr:row>50</xdr:row>
      <xdr:rowOff>38100</xdr:rowOff>
    </xdr:to>
    <xdr:sp macro="" textlink="">
      <xdr:nvSpPr>
        <xdr:cNvPr id="118" name="Rectangle 137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>
          <a:spLocks noChangeArrowheads="1"/>
        </xdr:cNvSpPr>
      </xdr:nvSpPr>
      <xdr:spPr bwMode="auto">
        <a:xfrm>
          <a:off x="1675464" y="8132272"/>
          <a:ext cx="1071822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5</xdr:col>
      <xdr:colOff>89811</xdr:colOff>
      <xdr:row>48</xdr:row>
      <xdr:rowOff>57150</xdr:rowOff>
    </xdr:from>
    <xdr:to>
      <xdr:col>6</xdr:col>
      <xdr:colOff>194586</xdr:colOff>
      <xdr:row>50</xdr:row>
      <xdr:rowOff>76200</xdr:rowOff>
    </xdr:to>
    <xdr:sp macro="" textlink="">
      <xdr:nvSpPr>
        <xdr:cNvPr id="119" name="Rectangle 137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>
          <a:spLocks noChangeArrowheads="1"/>
        </xdr:cNvSpPr>
      </xdr:nvSpPr>
      <xdr:spPr bwMode="auto">
        <a:xfrm>
          <a:off x="3697535" y="8170372"/>
          <a:ext cx="969298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7</xdr:col>
      <xdr:colOff>356511</xdr:colOff>
      <xdr:row>48</xdr:row>
      <xdr:rowOff>57150</xdr:rowOff>
    </xdr:from>
    <xdr:to>
      <xdr:col>8</xdr:col>
      <xdr:colOff>461286</xdr:colOff>
      <xdr:row>50</xdr:row>
      <xdr:rowOff>76200</xdr:rowOff>
    </xdr:to>
    <xdr:sp macro="" textlink="">
      <xdr:nvSpPr>
        <xdr:cNvPr id="120" name="Rectangle 137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>
          <a:spLocks noChangeArrowheads="1"/>
        </xdr:cNvSpPr>
      </xdr:nvSpPr>
      <xdr:spPr bwMode="auto">
        <a:xfrm>
          <a:off x="5693282" y="8170372"/>
          <a:ext cx="969299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9</xdr:col>
      <xdr:colOff>449038</xdr:colOff>
      <xdr:row>48</xdr:row>
      <xdr:rowOff>43542</xdr:rowOff>
    </xdr:from>
    <xdr:to>
      <xdr:col>10</xdr:col>
      <xdr:colOff>553814</xdr:colOff>
      <xdr:row>50</xdr:row>
      <xdr:rowOff>40821</xdr:rowOff>
    </xdr:to>
    <xdr:sp macro="" textlink="">
      <xdr:nvSpPr>
        <xdr:cNvPr id="121" name="Rectangle 137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>
          <a:spLocks noChangeArrowheads="1"/>
        </xdr:cNvSpPr>
      </xdr:nvSpPr>
      <xdr:spPr bwMode="auto">
        <a:xfrm>
          <a:off x="6789967" y="7636328"/>
          <a:ext cx="880383" cy="2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11</xdr:col>
      <xdr:colOff>604161</xdr:colOff>
      <xdr:row>48</xdr:row>
      <xdr:rowOff>38100</xdr:rowOff>
    </xdr:from>
    <xdr:to>
      <xdr:col>12</xdr:col>
      <xdr:colOff>708936</xdr:colOff>
      <xdr:row>50</xdr:row>
      <xdr:rowOff>57150</xdr:rowOff>
    </xdr:to>
    <xdr:sp macro="" textlink="">
      <xdr:nvSpPr>
        <xdr:cNvPr id="122" name="Rectangle 137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>
          <a:spLocks noChangeArrowheads="1"/>
        </xdr:cNvSpPr>
      </xdr:nvSpPr>
      <xdr:spPr bwMode="auto">
        <a:xfrm>
          <a:off x="9399026" y="8151322"/>
          <a:ext cx="969299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14</xdr:col>
      <xdr:colOff>195964</xdr:colOff>
      <xdr:row>48</xdr:row>
      <xdr:rowOff>19050</xdr:rowOff>
    </xdr:from>
    <xdr:to>
      <xdr:col>15</xdr:col>
      <xdr:colOff>300740</xdr:colOff>
      <xdr:row>50</xdr:row>
      <xdr:rowOff>38100</xdr:rowOff>
    </xdr:to>
    <xdr:sp macro="" textlink="">
      <xdr:nvSpPr>
        <xdr:cNvPr id="123" name="Rectangle 137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>
          <a:spLocks noChangeArrowheads="1"/>
        </xdr:cNvSpPr>
      </xdr:nvSpPr>
      <xdr:spPr bwMode="auto">
        <a:xfrm>
          <a:off x="11584400" y="8132272"/>
          <a:ext cx="969300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16</xdr:col>
      <xdr:colOff>418215</xdr:colOff>
      <xdr:row>48</xdr:row>
      <xdr:rowOff>57150</xdr:rowOff>
    </xdr:from>
    <xdr:to>
      <xdr:col>17</xdr:col>
      <xdr:colOff>522989</xdr:colOff>
      <xdr:row>50</xdr:row>
      <xdr:rowOff>76200</xdr:rowOff>
    </xdr:to>
    <xdr:sp macro="" textlink="">
      <xdr:nvSpPr>
        <xdr:cNvPr id="124" name="Rectangle 137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>
          <a:spLocks noChangeArrowheads="1"/>
        </xdr:cNvSpPr>
      </xdr:nvSpPr>
      <xdr:spPr bwMode="auto">
        <a:xfrm>
          <a:off x="13535699" y="8170372"/>
          <a:ext cx="969297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19</xdr:col>
      <xdr:colOff>396716</xdr:colOff>
      <xdr:row>35</xdr:row>
      <xdr:rowOff>125187</xdr:rowOff>
    </xdr:from>
    <xdr:to>
      <xdr:col>20</xdr:col>
      <xdr:colOff>182496</xdr:colOff>
      <xdr:row>35</xdr:row>
      <xdr:rowOff>125187</xdr:rowOff>
    </xdr:to>
    <xdr:sp macro="" textlink="">
      <xdr:nvSpPr>
        <xdr:cNvPr id="125" name="Line 183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>
          <a:spLocks noChangeShapeType="1"/>
        </xdr:cNvSpPr>
      </xdr:nvSpPr>
      <xdr:spPr bwMode="auto">
        <a:xfrm flipH="1">
          <a:off x="16107771" y="6185165"/>
          <a:ext cx="6503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163362</xdr:colOff>
      <xdr:row>14</xdr:row>
      <xdr:rowOff>35076</xdr:rowOff>
    </xdr:from>
    <xdr:to>
      <xdr:col>16</xdr:col>
      <xdr:colOff>585107</xdr:colOff>
      <xdr:row>17</xdr:row>
      <xdr:rowOff>127862</xdr:rowOff>
    </xdr:to>
    <xdr:cxnSp macro="">
      <xdr:nvCxnSpPr>
        <xdr:cNvPr id="126" name="125 Conector angular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 bwMode="auto">
        <a:xfrm>
          <a:off x="8831112" y="2511576"/>
          <a:ext cx="3524174" cy="541822"/>
        </a:xfrm>
        <a:prstGeom prst="bentConnector3">
          <a:avLst>
            <a:gd name="adj1" fmla="val 1795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/>
          <a:tailEnd type="triangle"/>
        </a:ln>
        <a:effectLst/>
      </xdr:spPr>
    </xdr:cxnSp>
    <xdr:clientData/>
  </xdr:twoCellAnchor>
  <xdr:twoCellAnchor>
    <xdr:from>
      <xdr:col>15</xdr:col>
      <xdr:colOff>440931</xdr:colOff>
      <xdr:row>12</xdr:row>
      <xdr:rowOff>104382</xdr:rowOff>
    </xdr:from>
    <xdr:to>
      <xdr:col>16</xdr:col>
      <xdr:colOff>343867</xdr:colOff>
      <xdr:row>15</xdr:row>
      <xdr:rowOff>1753</xdr:rowOff>
    </xdr:to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/>
      </xdr:nvSpPr>
      <xdr:spPr>
        <a:xfrm>
          <a:off x="12693891" y="2531698"/>
          <a:ext cx="767460" cy="37119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41,618%</a:t>
          </a:r>
        </a:p>
      </xdr:txBody>
    </xdr:sp>
    <xdr:clientData/>
  </xdr:twoCellAnchor>
  <xdr:twoCellAnchor>
    <xdr:from>
      <xdr:col>20</xdr:col>
      <xdr:colOff>176892</xdr:colOff>
      <xdr:row>10</xdr:row>
      <xdr:rowOff>99333</xdr:rowOff>
    </xdr:from>
    <xdr:to>
      <xdr:col>20</xdr:col>
      <xdr:colOff>176892</xdr:colOff>
      <xdr:row>45</xdr:row>
      <xdr:rowOff>27214</xdr:rowOff>
    </xdr:to>
    <xdr:cxnSp macro="">
      <xdr:nvCxnSpPr>
        <xdr:cNvPr id="128" name="127 Conector recto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>
          <a:stCxn id="6" idx="1"/>
        </xdr:cNvCxnSpPr>
      </xdr:nvCxnSpPr>
      <xdr:spPr bwMode="auto">
        <a:xfrm>
          <a:off x="16752470" y="2210766"/>
          <a:ext cx="0" cy="54558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517070</xdr:colOff>
      <xdr:row>45</xdr:row>
      <xdr:rowOff>27215</xdr:rowOff>
    </xdr:from>
    <xdr:to>
      <xdr:col>20</xdr:col>
      <xdr:colOff>176891</xdr:colOff>
      <xdr:row>45</xdr:row>
      <xdr:rowOff>27215</xdr:rowOff>
    </xdr:to>
    <xdr:cxnSp macro="">
      <xdr:nvCxnSpPr>
        <xdr:cNvPr id="129" name="128 Conector recto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 bwMode="auto">
        <a:xfrm>
          <a:off x="9311935" y="7666611"/>
          <a:ext cx="744053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2</xdr:col>
      <xdr:colOff>435427</xdr:colOff>
      <xdr:row>21</xdr:row>
      <xdr:rowOff>13604</xdr:rowOff>
    </xdr:from>
    <xdr:to>
      <xdr:col>4</xdr:col>
      <xdr:colOff>40821</xdr:colOff>
      <xdr:row>23</xdr:row>
      <xdr:rowOff>81641</xdr:rowOff>
    </xdr:to>
    <xdr:sp macro="" textlink="">
      <xdr:nvSpPr>
        <xdr:cNvPr id="130" name="Rectangle 164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>
          <a:spLocks noChangeArrowheads="1"/>
        </xdr:cNvSpPr>
      </xdr:nvSpPr>
      <xdr:spPr bwMode="auto">
        <a:xfrm>
          <a:off x="1449580" y="3862397"/>
          <a:ext cx="1334441" cy="3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12</xdr:col>
      <xdr:colOff>401779</xdr:colOff>
      <xdr:row>21</xdr:row>
      <xdr:rowOff>42417</xdr:rowOff>
    </xdr:from>
    <xdr:to>
      <xdr:col>12</xdr:col>
      <xdr:colOff>758179</xdr:colOff>
      <xdr:row>32</xdr:row>
      <xdr:rowOff>40821</xdr:rowOff>
    </xdr:to>
    <xdr:cxnSp macro="">
      <xdr:nvCxnSpPr>
        <xdr:cNvPr id="133" name="132 Conector angular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 bwMode="auto">
        <a:xfrm>
          <a:off x="9042315" y="3673050"/>
          <a:ext cx="356400" cy="1711667"/>
        </a:xfrm>
        <a:prstGeom prst="bentConnector2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363843</xdr:colOff>
      <xdr:row>32</xdr:row>
      <xdr:rowOff>34801</xdr:rowOff>
    </xdr:from>
    <xdr:to>
      <xdr:col>12</xdr:col>
      <xdr:colOff>762497</xdr:colOff>
      <xdr:row>32</xdr:row>
      <xdr:rowOff>34801</xdr:rowOff>
    </xdr:to>
    <xdr:cxnSp macro="">
      <xdr:nvCxnSpPr>
        <xdr:cNvPr id="134" name="133 Conector recto de flecha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 bwMode="auto">
        <a:xfrm flipH="1">
          <a:off x="9004379" y="5378697"/>
          <a:ext cx="398654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22703</xdr:colOff>
      <xdr:row>20</xdr:row>
      <xdr:rowOff>104216</xdr:rowOff>
    </xdr:from>
    <xdr:to>
      <xdr:col>4</xdr:col>
      <xdr:colOff>158427</xdr:colOff>
      <xdr:row>23</xdr:row>
      <xdr:rowOff>60426</xdr:rowOff>
    </xdr:to>
    <xdr:cxnSp macro="">
      <xdr:nvCxnSpPr>
        <xdr:cNvPr id="135" name="134 Conector angular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 bwMode="auto">
        <a:xfrm rot="10800000" flipV="1">
          <a:off x="1901379" y="3795067"/>
          <a:ext cx="1000248" cy="430035"/>
        </a:xfrm>
        <a:prstGeom prst="bentConnector3">
          <a:avLst>
            <a:gd name="adj1" fmla="val 23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144527</xdr:colOff>
      <xdr:row>23</xdr:row>
      <xdr:rowOff>67749</xdr:rowOff>
    </xdr:from>
    <xdr:to>
      <xdr:col>5</xdr:col>
      <xdr:colOff>9525</xdr:colOff>
      <xdr:row>23</xdr:row>
      <xdr:rowOff>67749</xdr:rowOff>
    </xdr:to>
    <xdr:cxnSp macro="">
      <xdr:nvCxnSpPr>
        <xdr:cNvPr id="136" name="135 Conector recto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 bwMode="auto">
        <a:xfrm>
          <a:off x="2887727" y="4232425"/>
          <a:ext cx="72952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680357</xdr:colOff>
      <xdr:row>20</xdr:row>
      <xdr:rowOff>136071</xdr:rowOff>
    </xdr:from>
    <xdr:to>
      <xdr:col>3</xdr:col>
      <xdr:colOff>680357</xdr:colOff>
      <xdr:row>34</xdr:row>
      <xdr:rowOff>95250</xdr:rowOff>
    </xdr:to>
    <xdr:cxnSp macro="">
      <xdr:nvCxnSpPr>
        <xdr:cNvPr id="140" name="139 Conector recto de flecha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 bwMode="auto">
        <a:xfrm>
          <a:off x="2559033" y="3826922"/>
          <a:ext cx="0" cy="217036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/>
        </a:ln>
        <a:effectLst/>
      </xdr:spPr>
    </xdr:cxn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1" name="Rectangle 22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7" name="Rectangle 220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8" name="Rectangle 220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9" name="Rectangle 220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2" name="Rectangle 220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3" name="Rectangle 220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4" name="Rectangle 220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748394</xdr:colOff>
      <xdr:row>20</xdr:row>
      <xdr:rowOff>136072</xdr:rowOff>
    </xdr:from>
    <xdr:to>
      <xdr:col>4</xdr:col>
      <xdr:colOff>107752</xdr:colOff>
      <xdr:row>23</xdr:row>
      <xdr:rowOff>68234</xdr:rowOff>
    </xdr:to>
    <xdr:sp macro="" textlink="">
      <xdr:nvSpPr>
        <xdr:cNvPr id="145" name="Rectangle 16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>
          <a:spLocks noChangeArrowheads="1"/>
        </xdr:cNvSpPr>
      </xdr:nvSpPr>
      <xdr:spPr bwMode="auto">
        <a:xfrm>
          <a:off x="1660073" y="3510643"/>
          <a:ext cx="910572" cy="381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6" name="Rectangle 220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7" name="Rectangle 220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8" name="Rectangle 220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>
          <a:spLocks noChangeArrowheads="1"/>
        </xdr:cNvSpPr>
      </xdr:nvSpPr>
      <xdr:spPr bwMode="auto">
        <a:xfrm>
          <a:off x="51706" y="7888515"/>
          <a:ext cx="13153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18</xdr:col>
      <xdr:colOff>625930</xdr:colOff>
      <xdr:row>50</xdr:row>
      <xdr:rowOff>0</xdr:rowOff>
    </xdr:from>
    <xdr:to>
      <xdr:col>21</xdr:col>
      <xdr:colOff>295351</xdr:colOff>
      <xdr:row>54</xdr:row>
      <xdr:rowOff>471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>
          <a:spLocks noChangeArrowheads="1"/>
        </xdr:cNvSpPr>
      </xdr:nvSpPr>
      <xdr:spPr bwMode="auto">
        <a:xfrm>
          <a:off x="13947323" y="7892143"/>
          <a:ext cx="1533599" cy="61279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 Panamá.</a:t>
          </a:r>
        </a:p>
      </xdr:txBody>
    </xdr:sp>
    <xdr:clientData/>
  </xdr:twoCellAnchor>
  <xdr:twoCellAnchor>
    <xdr:from>
      <xdr:col>17</xdr:col>
      <xdr:colOff>323163</xdr:colOff>
      <xdr:row>48</xdr:row>
      <xdr:rowOff>74121</xdr:rowOff>
    </xdr:from>
    <xdr:to>
      <xdr:col>17</xdr:col>
      <xdr:colOff>323163</xdr:colOff>
      <xdr:row>50</xdr:row>
      <xdr:rowOff>39392</xdr:rowOff>
    </xdr:to>
    <xdr:cxnSp macro="">
      <xdr:nvCxnSpPr>
        <xdr:cNvPr id="151" name="150 Conector recto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 bwMode="auto">
        <a:xfrm flipH="1">
          <a:off x="12868949" y="7666907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18</xdr:col>
      <xdr:colOff>625930</xdr:colOff>
      <xdr:row>48</xdr:row>
      <xdr:rowOff>27215</xdr:rowOff>
    </xdr:from>
    <xdr:to>
      <xdr:col>19</xdr:col>
      <xdr:colOff>730704</xdr:colOff>
      <xdr:row>50</xdr:row>
      <xdr:rowOff>46265</xdr:rowOff>
    </xdr:to>
    <xdr:sp macro="" textlink="">
      <xdr:nvSpPr>
        <xdr:cNvPr id="152" name="Rectangle 137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>
          <a:spLocks noChangeArrowheads="1"/>
        </xdr:cNvSpPr>
      </xdr:nvSpPr>
      <xdr:spPr bwMode="auto">
        <a:xfrm>
          <a:off x="13947323" y="7620001"/>
          <a:ext cx="880381" cy="31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3</xdr:col>
      <xdr:colOff>722674</xdr:colOff>
      <xdr:row>49</xdr:row>
      <xdr:rowOff>124329</xdr:rowOff>
    </xdr:from>
    <xdr:to>
      <xdr:col>19</xdr:col>
      <xdr:colOff>555908</xdr:colOff>
      <xdr:row>49</xdr:row>
      <xdr:rowOff>149175</xdr:rowOff>
    </xdr:to>
    <xdr:cxnSp macro="">
      <xdr:nvCxnSpPr>
        <xdr:cNvPr id="111" name="110 Conector angular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8519011" y="1757742"/>
          <a:ext cx="24846" cy="12242948"/>
        </a:xfrm>
        <a:prstGeom prst="bentConnector3">
          <a:avLst>
            <a:gd name="adj1" fmla="val -884196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471448</xdr:colOff>
      <xdr:row>28</xdr:row>
      <xdr:rowOff>81643</xdr:rowOff>
    </xdr:from>
    <xdr:to>
      <xdr:col>14</xdr:col>
      <xdr:colOff>353786</xdr:colOff>
      <xdr:row>28</xdr:row>
      <xdr:rowOff>81643</xdr:rowOff>
    </xdr:to>
    <xdr:cxnSp macro="">
      <xdr:nvCxnSpPr>
        <xdr:cNvPr id="153" name="152 Conector recto de flecha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flipV="1">
          <a:off x="2158734" y="4680857"/>
          <a:ext cx="84140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414564</xdr:colOff>
      <xdr:row>18</xdr:row>
      <xdr:rowOff>137433</xdr:rowOff>
    </xdr:from>
    <xdr:to>
      <xdr:col>12</xdr:col>
      <xdr:colOff>396950</xdr:colOff>
      <xdr:row>23</xdr:row>
      <xdr:rowOff>15439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7531100" y="3212647"/>
          <a:ext cx="1533600" cy="6263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384175</xdr:colOff>
      <xdr:row>31</xdr:row>
      <xdr:rowOff>76200</xdr:rowOff>
    </xdr:from>
    <xdr:to>
      <xdr:col>12</xdr:col>
      <xdr:colOff>366561</xdr:colOff>
      <xdr:row>35</xdr:row>
      <xdr:rowOff>103885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7489825" y="5334000"/>
          <a:ext cx="1531786" cy="6372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10</xdr:col>
      <xdr:colOff>264450</xdr:colOff>
      <xdr:row>4</xdr:row>
      <xdr:rowOff>117720</xdr:rowOff>
    </xdr:from>
    <xdr:to>
      <xdr:col>12</xdr:col>
      <xdr:colOff>563807</xdr:colOff>
      <xdr:row>8</xdr:row>
      <xdr:rowOff>123825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7380986" y="1097434"/>
          <a:ext cx="1850571" cy="604820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390525</xdr:colOff>
      <xdr:row>16</xdr:row>
      <xdr:rowOff>39148</xdr:rowOff>
    </xdr:from>
    <xdr:to>
      <xdr:col>11</xdr:col>
      <xdr:colOff>390525</xdr:colOff>
      <xdr:row>18</xdr:row>
      <xdr:rowOff>114614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>
          <a:off x="8282668" y="2815005"/>
          <a:ext cx="0" cy="3748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533401</xdr:colOff>
      <xdr:row>10</xdr:row>
      <xdr:rowOff>99332</xdr:rowOff>
    </xdr:from>
    <xdr:to>
      <xdr:col>20</xdr:col>
      <xdr:colOff>176892</xdr:colOff>
      <xdr:row>10</xdr:row>
      <xdr:rowOff>99332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683030" y="2219077"/>
          <a:ext cx="13542371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11</xdr:col>
      <xdr:colOff>376918</xdr:colOff>
      <xdr:row>23</xdr:row>
      <xdr:rowOff>6804</xdr:rowOff>
    </xdr:from>
    <xdr:to>
      <xdr:col>11</xdr:col>
      <xdr:colOff>376918</xdr:colOff>
      <xdr:row>24</xdr:row>
      <xdr:rowOff>54429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 flipH="1">
          <a:off x="8269061" y="3830411"/>
          <a:ext cx="0" cy="1973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23</xdr:row>
      <xdr:rowOff>88447</xdr:rowOff>
    </xdr:from>
    <xdr:to>
      <xdr:col>9</xdr:col>
      <xdr:colOff>240624</xdr:colOff>
      <xdr:row>27</xdr:row>
      <xdr:rowOff>116133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5047953" y="4061733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Australes S.A</a:t>
          </a:r>
        </a:p>
        <a:p>
          <a:pPr algn="l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14</xdr:col>
      <xdr:colOff>361732</xdr:colOff>
      <xdr:row>34</xdr:row>
      <xdr:rowOff>28203</xdr:rowOff>
    </xdr:from>
    <xdr:to>
      <xdr:col>16</xdr:col>
      <xdr:colOff>344117</xdr:colOff>
      <xdr:row>38</xdr:row>
      <xdr:rowOff>55889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10580696" y="5647953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Piscicultura Aquasan S.A</a:t>
          </a:r>
        </a:p>
      </xdr:txBody>
    </xdr:sp>
    <xdr:clientData/>
  </xdr:twoCellAnchor>
  <xdr:twoCellAnchor>
    <xdr:from>
      <xdr:col>6</xdr:col>
      <xdr:colOff>202407</xdr:colOff>
      <xdr:row>25</xdr:row>
      <xdr:rowOff>52916</xdr:rowOff>
    </xdr:from>
    <xdr:to>
      <xdr:col>7</xdr:col>
      <xdr:colOff>174641</xdr:colOff>
      <xdr:row>26</xdr:row>
      <xdr:rowOff>130968</xdr:rowOff>
    </xdr:to>
    <xdr:sp macro="" textlink="">
      <xdr:nvSpPr>
        <xdr:cNvPr id="10" name="Rectangle 90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4009636" y="4541789"/>
          <a:ext cx="703754" cy="235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38101</xdr:colOff>
      <xdr:row>18</xdr:row>
      <xdr:rowOff>110459</xdr:rowOff>
    </xdr:from>
    <xdr:to>
      <xdr:col>14</xdr:col>
      <xdr:colOff>214313</xdr:colOff>
      <xdr:row>20</xdr:row>
      <xdr:rowOff>114941</xdr:rowOff>
    </xdr:to>
    <xdr:sp macro="" textlink="">
      <xdr:nvSpPr>
        <xdr:cNvPr id="11" name="Rectangle 9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9481458" y="3185673"/>
          <a:ext cx="951819" cy="303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57151</xdr:colOff>
      <xdr:row>29</xdr:row>
      <xdr:rowOff>110671</xdr:rowOff>
    </xdr:from>
    <xdr:to>
      <xdr:col>13</xdr:col>
      <xdr:colOff>95251</xdr:colOff>
      <xdr:row>31</xdr:row>
      <xdr:rowOff>118835</xdr:rowOff>
    </xdr:to>
    <xdr:sp macro="" textlink="">
      <xdr:nvSpPr>
        <xdr:cNvPr id="12" name="Rectangle 92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8712201" y="5063671"/>
          <a:ext cx="812800" cy="31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3" name="Rectangle 9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8494346" y="5563071"/>
          <a:ext cx="487953" cy="33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483054</xdr:colOff>
      <xdr:row>29</xdr:row>
      <xdr:rowOff>133350</xdr:rowOff>
    </xdr:from>
    <xdr:to>
      <xdr:col>14</xdr:col>
      <xdr:colOff>495300</xdr:colOff>
      <xdr:row>32</xdr:row>
      <xdr:rowOff>95250</xdr:rowOff>
    </xdr:to>
    <xdr:sp macro="" textlink="">
      <xdr:nvSpPr>
        <xdr:cNvPr id="14" name="Rectangle 95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8679403" y="5253990"/>
          <a:ext cx="1475286" cy="43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53529</xdr:colOff>
      <xdr:row>24</xdr:row>
      <xdr:rowOff>120573</xdr:rowOff>
    </xdr:from>
    <xdr:to>
      <xdr:col>10</xdr:col>
      <xdr:colOff>270668</xdr:colOff>
      <xdr:row>26</xdr:row>
      <xdr:rowOff>129040</xdr:rowOff>
    </xdr:to>
    <xdr:sp macro="" textlink="">
      <xdr:nvSpPr>
        <xdr:cNvPr id="15" name="Rectangle 96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Arrowheads="1"/>
        </xdr:cNvSpPr>
      </xdr:nvSpPr>
      <xdr:spPr bwMode="auto">
        <a:xfrm>
          <a:off x="6384479" y="4311573"/>
          <a:ext cx="991839" cy="31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408215</xdr:colOff>
      <xdr:row>10</xdr:row>
      <xdr:rowOff>97395</xdr:rowOff>
    </xdr:from>
    <xdr:to>
      <xdr:col>15</xdr:col>
      <xdr:colOff>408215</xdr:colOff>
      <xdr:row>18</xdr:row>
      <xdr:rowOff>89477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11387365" y="2154795"/>
          <a:ext cx="0" cy="12112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413727</xdr:colOff>
      <xdr:row>36</xdr:row>
      <xdr:rowOff>131342</xdr:rowOff>
    </xdr:from>
    <xdr:to>
      <xdr:col>12</xdr:col>
      <xdr:colOff>396113</xdr:colOff>
      <xdr:row>41</xdr:row>
      <xdr:rowOff>6628</xdr:rowOff>
    </xdr:to>
    <xdr:sp macro="" textlink="">
      <xdr:nvSpPr>
        <xdr:cNvPr id="17" name="Rectangle 98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7519377" y="6151142"/>
          <a:ext cx="1531786" cy="6372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86179</xdr:rowOff>
    </xdr:from>
    <xdr:to>
      <xdr:col>16</xdr:col>
      <xdr:colOff>20484</xdr:colOff>
      <xdr:row>22</xdr:row>
      <xdr:rowOff>113865</xdr:rowOff>
    </xdr:to>
    <xdr:sp macro="" textlink="">
      <xdr:nvSpPr>
        <xdr:cNvPr id="18" name="Rectangle 102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Arrowheads="1"/>
        </xdr:cNvSpPr>
      </xdr:nvSpPr>
      <xdr:spPr bwMode="auto">
        <a:xfrm>
          <a:off x="10242549" y="3362779"/>
          <a:ext cx="1531785" cy="6372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12</xdr:col>
      <xdr:colOff>583406</xdr:colOff>
      <xdr:row>18</xdr:row>
      <xdr:rowOff>152400</xdr:rowOff>
    </xdr:to>
    <xdr:sp macro="" textlink="">
      <xdr:nvSpPr>
        <xdr:cNvPr id="19" name="Rectangle 104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Arrowheads="1"/>
        </xdr:cNvSpPr>
      </xdr:nvSpPr>
      <xdr:spPr bwMode="auto">
        <a:xfrm>
          <a:off x="7887104" y="3200746"/>
          <a:ext cx="892651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106386</xdr:rowOff>
    </xdr:from>
    <xdr:to>
      <xdr:col>7</xdr:col>
      <xdr:colOff>66675</xdr:colOff>
      <xdr:row>26</xdr:row>
      <xdr:rowOff>39665</xdr:rowOff>
    </xdr:to>
    <xdr:sp macro="" textlink="">
      <xdr:nvSpPr>
        <xdr:cNvPr id="20" name="Line 110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>
          <a:off x="4848225" y="2163786"/>
          <a:ext cx="0" cy="23716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39914</xdr:rowOff>
    </xdr:from>
    <xdr:to>
      <xdr:col>7</xdr:col>
      <xdr:colOff>247650</xdr:colOff>
      <xdr:row>26</xdr:row>
      <xdr:rowOff>39914</xdr:rowOff>
    </xdr:to>
    <xdr:sp macro="" textlink="">
      <xdr:nvSpPr>
        <xdr:cNvPr id="21" name="Line 11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 flipV="1">
          <a:off x="4848225" y="4535714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372851</xdr:colOff>
      <xdr:row>26</xdr:row>
      <xdr:rowOff>33060</xdr:rowOff>
    </xdr:from>
    <xdr:to>
      <xdr:col>16</xdr:col>
      <xdr:colOff>355236</xdr:colOff>
      <xdr:row>30</xdr:row>
      <xdr:rowOff>60746</xdr:rowOff>
    </xdr:to>
    <xdr:sp macro="" textlink="">
      <xdr:nvSpPr>
        <xdr:cNvPr id="22" name="Rectangle 119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Arrowheads="1"/>
        </xdr:cNvSpPr>
      </xdr:nvSpPr>
      <xdr:spPr bwMode="auto">
        <a:xfrm>
          <a:off x="10591815" y="4332917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577140</xdr:colOff>
      <xdr:row>17</xdr:row>
      <xdr:rowOff>41688</xdr:rowOff>
    </xdr:from>
    <xdr:to>
      <xdr:col>18</xdr:col>
      <xdr:colOff>559526</xdr:colOff>
      <xdr:row>21</xdr:row>
      <xdr:rowOff>69373</xdr:rowOff>
    </xdr:to>
    <xdr:sp macro="" textlink="">
      <xdr:nvSpPr>
        <xdr:cNvPr id="23" name="Rectangle 1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Arrowheads="1"/>
        </xdr:cNvSpPr>
      </xdr:nvSpPr>
      <xdr:spPr bwMode="auto">
        <a:xfrm>
          <a:off x="12347319" y="2967224"/>
          <a:ext cx="1533600" cy="6263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S.A</a:t>
          </a:r>
        </a:p>
      </xdr:txBody>
    </xdr:sp>
    <xdr:clientData/>
  </xdr:twoCellAnchor>
  <xdr:twoCellAnchor>
    <xdr:from>
      <xdr:col>17</xdr:col>
      <xdr:colOff>384373</xdr:colOff>
      <xdr:row>22</xdr:row>
      <xdr:rowOff>90054</xdr:rowOff>
    </xdr:from>
    <xdr:to>
      <xdr:col>19</xdr:col>
      <xdr:colOff>366759</xdr:colOff>
      <xdr:row>26</xdr:row>
      <xdr:rowOff>117740</xdr:rowOff>
    </xdr:to>
    <xdr:sp macro="" textlink="">
      <xdr:nvSpPr>
        <xdr:cNvPr id="24" name="Rectangle 1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Arrowheads="1"/>
        </xdr:cNvSpPr>
      </xdr:nvSpPr>
      <xdr:spPr bwMode="auto">
        <a:xfrm>
          <a:off x="12912923" y="3976254"/>
          <a:ext cx="1531786" cy="6372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16</xdr:col>
      <xdr:colOff>628650</xdr:colOff>
      <xdr:row>21</xdr:row>
      <xdr:rowOff>63500</xdr:rowOff>
    </xdr:from>
    <xdr:to>
      <xdr:col>16</xdr:col>
      <xdr:colOff>628650</xdr:colOff>
      <xdr:row>30</xdr:row>
      <xdr:rowOff>7631</xdr:rowOff>
    </xdr:to>
    <xdr:sp macro="" textlink="">
      <xdr:nvSpPr>
        <xdr:cNvPr id="25" name="Line 1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>
          <a:off x="12382500" y="3797300"/>
          <a:ext cx="0" cy="13157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569819</xdr:colOff>
      <xdr:row>22</xdr:row>
      <xdr:rowOff>112450</xdr:rowOff>
    </xdr:from>
    <xdr:to>
      <xdr:col>17</xdr:col>
      <xdr:colOff>474569</xdr:colOff>
      <xdr:row>24</xdr:row>
      <xdr:rowOff>130481</xdr:rowOff>
    </xdr:to>
    <xdr:sp macro="" textlink="">
      <xdr:nvSpPr>
        <xdr:cNvPr id="26" name="Rectangle 1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 noChangeArrowheads="1"/>
        </xdr:cNvSpPr>
      </xdr:nvSpPr>
      <xdr:spPr bwMode="auto">
        <a:xfrm>
          <a:off x="12323669" y="3998650"/>
          <a:ext cx="679450" cy="322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16</xdr:col>
      <xdr:colOff>544739</xdr:colOff>
      <xdr:row>27</xdr:row>
      <xdr:rowOff>131567</xdr:rowOff>
    </xdr:from>
    <xdr:to>
      <xdr:col>17</xdr:col>
      <xdr:colOff>519546</xdr:colOff>
      <xdr:row>30</xdr:row>
      <xdr:rowOff>17318</xdr:rowOff>
    </xdr:to>
    <xdr:sp macro="" textlink="">
      <xdr:nvSpPr>
        <xdr:cNvPr id="27" name="Rectangle 1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Arrowheads="1"/>
        </xdr:cNvSpPr>
      </xdr:nvSpPr>
      <xdr:spPr bwMode="auto">
        <a:xfrm>
          <a:off x="11667168" y="4936323"/>
          <a:ext cx="706327" cy="359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17</xdr:col>
      <xdr:colOff>390721</xdr:colOff>
      <xdr:row>27</xdr:row>
      <xdr:rowOff>118622</xdr:rowOff>
    </xdr:from>
    <xdr:to>
      <xdr:col>19</xdr:col>
      <xdr:colOff>373107</xdr:colOff>
      <xdr:row>31</xdr:row>
      <xdr:rowOff>146308</xdr:rowOff>
    </xdr:to>
    <xdr:sp macro="" textlink="">
      <xdr:nvSpPr>
        <xdr:cNvPr id="28" name="Rectangle 1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Arrowheads="1"/>
        </xdr:cNvSpPr>
      </xdr:nvSpPr>
      <xdr:spPr bwMode="auto">
        <a:xfrm>
          <a:off x="12936507" y="4690622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634404</xdr:colOff>
      <xdr:row>24</xdr:row>
      <xdr:rowOff>90054</xdr:rowOff>
    </xdr:from>
    <xdr:to>
      <xdr:col>17</xdr:col>
      <xdr:colOff>365323</xdr:colOff>
      <xdr:row>24</xdr:row>
      <xdr:rowOff>90054</xdr:rowOff>
    </xdr:to>
    <xdr:sp macro="" textlink="">
      <xdr:nvSpPr>
        <xdr:cNvPr id="29" name="Line 1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ShapeType="1"/>
        </xdr:cNvSpPr>
      </xdr:nvSpPr>
      <xdr:spPr bwMode="auto">
        <a:xfrm>
          <a:off x="12388254" y="4281054"/>
          <a:ext cx="5056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629784</xdr:colOff>
      <xdr:row>30</xdr:row>
      <xdr:rowOff>1608</xdr:rowOff>
    </xdr:from>
    <xdr:to>
      <xdr:col>17</xdr:col>
      <xdr:colOff>406400</xdr:colOff>
      <xdr:row>30</xdr:row>
      <xdr:rowOff>1608</xdr:rowOff>
    </xdr:to>
    <xdr:sp macro="" textlink="">
      <xdr:nvSpPr>
        <xdr:cNvPr id="30" name="Line 1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ShapeType="1"/>
        </xdr:cNvSpPr>
      </xdr:nvSpPr>
      <xdr:spPr bwMode="auto">
        <a:xfrm>
          <a:off x="12383634" y="5107008"/>
          <a:ext cx="551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289261</xdr:colOff>
      <xdr:row>34</xdr:row>
      <xdr:rowOff>133242</xdr:rowOff>
    </xdr:from>
    <xdr:to>
      <xdr:col>14</xdr:col>
      <xdr:colOff>515139</xdr:colOff>
      <xdr:row>36</xdr:row>
      <xdr:rowOff>31870</xdr:rowOff>
    </xdr:to>
    <xdr:sp macro="" textlink="">
      <xdr:nvSpPr>
        <xdr:cNvPr id="31" name="Rectangle 1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Arrowheads="1"/>
        </xdr:cNvSpPr>
      </xdr:nvSpPr>
      <xdr:spPr bwMode="auto">
        <a:xfrm>
          <a:off x="9217130" y="6043591"/>
          <a:ext cx="957398" cy="214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13</xdr:col>
      <xdr:colOff>38445</xdr:colOff>
      <xdr:row>26</xdr:row>
      <xdr:rowOff>144939</xdr:rowOff>
    </xdr:from>
    <xdr:to>
      <xdr:col>14</xdr:col>
      <xdr:colOff>114645</xdr:colOff>
      <xdr:row>29</xdr:row>
      <xdr:rowOff>5239</xdr:rowOff>
    </xdr:to>
    <xdr:sp macro="" textlink="">
      <xdr:nvSpPr>
        <xdr:cNvPr id="32" name="Rectangle 1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Arrowheads="1"/>
        </xdr:cNvSpPr>
      </xdr:nvSpPr>
      <xdr:spPr bwMode="auto">
        <a:xfrm>
          <a:off x="9499945" y="4812189"/>
          <a:ext cx="854075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15</xdr:col>
      <xdr:colOff>429456</xdr:colOff>
      <xdr:row>16</xdr:row>
      <xdr:rowOff>38947</xdr:rowOff>
    </xdr:from>
    <xdr:to>
      <xdr:col>16</xdr:col>
      <xdr:colOff>650122</xdr:colOff>
      <xdr:row>18</xdr:row>
      <xdr:rowOff>49832</xdr:rowOff>
    </xdr:to>
    <xdr:sp macro="" textlink="">
      <xdr:nvSpPr>
        <xdr:cNvPr id="33" name="Rectangle 13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Arrowheads="1"/>
        </xdr:cNvSpPr>
      </xdr:nvSpPr>
      <xdr:spPr bwMode="auto">
        <a:xfrm>
          <a:off x="10820365" y="3106343"/>
          <a:ext cx="952186" cy="32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</a:t>
          </a:r>
        </a:p>
      </xdr:txBody>
    </xdr:sp>
    <xdr:clientData/>
  </xdr:twoCellAnchor>
  <xdr:twoCellAnchor>
    <xdr:from>
      <xdr:col>9</xdr:col>
      <xdr:colOff>517867</xdr:colOff>
      <xdr:row>42</xdr:row>
      <xdr:rowOff>95250</xdr:rowOff>
    </xdr:from>
    <xdr:to>
      <xdr:col>11</xdr:col>
      <xdr:colOff>500253</xdr:colOff>
      <xdr:row>46</xdr:row>
      <xdr:rowOff>122936</xdr:rowOff>
    </xdr:to>
    <xdr:sp macro="" textlink="">
      <xdr:nvSpPr>
        <xdr:cNvPr id="34" name="Rectangle 134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Arrowheads="1"/>
        </xdr:cNvSpPr>
      </xdr:nvSpPr>
      <xdr:spPr bwMode="auto">
        <a:xfrm>
          <a:off x="6858796" y="6912429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Grupo ACI S.A</a:t>
          </a:r>
        </a:p>
      </xdr:txBody>
    </xdr:sp>
    <xdr:clientData/>
  </xdr:twoCellAnchor>
  <xdr:twoCellAnchor>
    <xdr:from>
      <xdr:col>2</xdr:col>
      <xdr:colOff>670267</xdr:colOff>
      <xdr:row>49</xdr:row>
      <xdr:rowOff>123825</xdr:rowOff>
    </xdr:from>
    <xdr:to>
      <xdr:col>4</xdr:col>
      <xdr:colOff>652652</xdr:colOff>
      <xdr:row>53</xdr:row>
      <xdr:rowOff>137904</xdr:rowOff>
    </xdr:to>
    <xdr:sp macro="" textlink="">
      <xdr:nvSpPr>
        <xdr:cNvPr id="35" name="Rectangle 135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>
          <a:spLocks noChangeArrowheads="1"/>
        </xdr:cNvSpPr>
      </xdr:nvSpPr>
      <xdr:spPr bwMode="auto">
        <a:xfrm>
          <a:off x="806338" y="7988754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Aquacorporacion Int´l S.A</a:t>
          </a:r>
        </a:p>
      </xdr:txBody>
    </xdr:sp>
    <xdr:clientData/>
  </xdr:twoCellAnchor>
  <xdr:twoCellAnchor>
    <xdr:from>
      <xdr:col>5</xdr:col>
      <xdr:colOff>98767</xdr:colOff>
      <xdr:row>50</xdr:row>
      <xdr:rowOff>0</xdr:rowOff>
    </xdr:from>
    <xdr:to>
      <xdr:col>7</xdr:col>
      <xdr:colOff>81153</xdr:colOff>
      <xdr:row>54</xdr:row>
      <xdr:rowOff>471</xdr:rowOff>
    </xdr:to>
    <xdr:sp macro="" textlink="">
      <xdr:nvSpPr>
        <xdr:cNvPr id="36" name="Rectangle 139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>
          <a:spLocks noChangeArrowheads="1"/>
        </xdr:cNvSpPr>
      </xdr:nvSpPr>
      <xdr:spPr bwMode="auto">
        <a:xfrm>
          <a:off x="2561660" y="8014607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Terrapez S.A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11</xdr:col>
      <xdr:colOff>519309</xdr:colOff>
      <xdr:row>43</xdr:row>
      <xdr:rowOff>59034</xdr:rowOff>
    </xdr:from>
    <xdr:to>
      <xdr:col>13</xdr:col>
      <xdr:colOff>4960</xdr:colOff>
      <xdr:row>45</xdr:row>
      <xdr:rowOff>73688</xdr:rowOff>
    </xdr:to>
    <xdr:sp macro="" textlink="">
      <xdr:nvSpPr>
        <xdr:cNvPr id="37" name="Rectangle 143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>
          <a:spLocks noChangeArrowheads="1"/>
        </xdr:cNvSpPr>
      </xdr:nvSpPr>
      <xdr:spPr bwMode="auto">
        <a:xfrm>
          <a:off x="7984138" y="7390859"/>
          <a:ext cx="948691" cy="330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9</xdr:col>
      <xdr:colOff>517867</xdr:colOff>
      <xdr:row>50</xdr:row>
      <xdr:rowOff>9525</xdr:rowOff>
    </xdr:from>
    <xdr:to>
      <xdr:col>11</xdr:col>
      <xdr:colOff>500252</xdr:colOff>
      <xdr:row>54</xdr:row>
      <xdr:rowOff>9996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 noChangeArrowheads="1"/>
        </xdr:cNvSpPr>
      </xdr:nvSpPr>
      <xdr:spPr bwMode="auto">
        <a:xfrm>
          <a:off x="6083188" y="8024132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Rain Forest Aquaculture Inc </a:t>
          </a:r>
        </a:p>
      </xdr:txBody>
    </xdr:sp>
    <xdr:clientData/>
  </xdr:twoCellAnchor>
  <xdr:twoCellAnchor>
    <xdr:from>
      <xdr:col>3</xdr:col>
      <xdr:colOff>503917</xdr:colOff>
      <xdr:row>16</xdr:row>
      <xdr:rowOff>95250</xdr:rowOff>
    </xdr:from>
    <xdr:to>
      <xdr:col>5</xdr:col>
      <xdr:colOff>486303</xdr:colOff>
      <xdr:row>20</xdr:row>
      <xdr:rowOff>122936</xdr:rowOff>
    </xdr:to>
    <xdr:sp macro="" textlink="">
      <xdr:nvSpPr>
        <xdr:cNvPr id="39" name="Rectangle 15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>
          <a:spLocks noChangeArrowheads="1"/>
        </xdr:cNvSpPr>
      </xdr:nvSpPr>
      <xdr:spPr bwMode="auto">
        <a:xfrm>
          <a:off x="2191203" y="3020786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489063</xdr:colOff>
      <xdr:row>26</xdr:row>
      <xdr:rowOff>73025</xdr:rowOff>
    </xdr:from>
    <xdr:to>
      <xdr:col>3</xdr:col>
      <xdr:colOff>471448</xdr:colOff>
      <xdr:row>30</xdr:row>
      <xdr:rowOff>100710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>
          <a:spLocks noChangeArrowheads="1"/>
        </xdr:cNvSpPr>
      </xdr:nvSpPr>
      <xdr:spPr bwMode="auto">
        <a:xfrm>
          <a:off x="622413" y="4568825"/>
          <a:ext cx="1531785" cy="6372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0</xdr:col>
      <xdr:colOff>106044</xdr:colOff>
      <xdr:row>26</xdr:row>
      <xdr:rowOff>19234</xdr:rowOff>
    </xdr:from>
    <xdr:to>
      <xdr:col>1</xdr:col>
      <xdr:colOff>599621</xdr:colOff>
      <xdr:row>29</xdr:row>
      <xdr:rowOff>0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>
          <a:spLocks noChangeArrowheads="1"/>
        </xdr:cNvSpPr>
      </xdr:nvSpPr>
      <xdr:spPr bwMode="auto">
        <a:xfrm>
          <a:off x="106044" y="4515034"/>
          <a:ext cx="626927" cy="437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553886</xdr:colOff>
      <xdr:row>36</xdr:row>
      <xdr:rowOff>65786</xdr:rowOff>
    </xdr:to>
    <xdr:sp macro="" textlink="">
      <xdr:nvSpPr>
        <xdr:cNvPr id="42" name="Rectangle 155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>
          <a:spLocks noChangeArrowheads="1"/>
        </xdr:cNvSpPr>
      </xdr:nvSpPr>
      <xdr:spPr bwMode="auto">
        <a:xfrm>
          <a:off x="3034393" y="5358493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85087</xdr:colOff>
      <xdr:row>28</xdr:row>
      <xdr:rowOff>76200</xdr:rowOff>
    </xdr:from>
    <xdr:to>
      <xdr:col>1</xdr:col>
      <xdr:colOff>514426</xdr:colOff>
      <xdr:row>28</xdr:row>
      <xdr:rowOff>76200</xdr:rowOff>
    </xdr:to>
    <xdr:sp macro="" textlink="">
      <xdr:nvSpPr>
        <xdr:cNvPr id="43" name="Line 156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>
          <a:spLocks noChangeShapeType="1"/>
        </xdr:cNvSpPr>
      </xdr:nvSpPr>
      <xdr:spPr bwMode="auto">
        <a:xfrm>
          <a:off x="221158" y="4797879"/>
          <a:ext cx="4293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421821</xdr:colOff>
      <xdr:row>37</xdr:row>
      <xdr:rowOff>95250</xdr:rowOff>
    </xdr:from>
    <xdr:to>
      <xdr:col>3</xdr:col>
      <xdr:colOff>404206</xdr:colOff>
      <xdr:row>41</xdr:row>
      <xdr:rowOff>122936</xdr:rowOff>
    </xdr:to>
    <xdr:sp macro="" textlink="">
      <xdr:nvSpPr>
        <xdr:cNvPr id="44" name="Rectangle 158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>
          <a:spLocks noChangeArrowheads="1"/>
        </xdr:cNvSpPr>
      </xdr:nvSpPr>
      <xdr:spPr bwMode="auto">
        <a:xfrm>
          <a:off x="557892" y="6164036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381000</xdr:colOff>
      <xdr:row>34</xdr:row>
      <xdr:rowOff>123825</xdr:rowOff>
    </xdr:to>
    <xdr:sp macro="" textlink="">
      <xdr:nvSpPr>
        <xdr:cNvPr id="45" name="Rectangle 159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>
          <a:spLocks noChangeArrowheads="1"/>
        </xdr:cNvSpPr>
      </xdr:nvSpPr>
      <xdr:spPr bwMode="auto">
        <a:xfrm>
          <a:off x="4340629" y="5699240"/>
          <a:ext cx="5791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21</xdr:row>
      <xdr:rowOff>38100</xdr:rowOff>
    </xdr:from>
    <xdr:to>
      <xdr:col>6</xdr:col>
      <xdr:colOff>767518</xdr:colOff>
      <xdr:row>25</xdr:row>
      <xdr:rowOff>65786</xdr:rowOff>
    </xdr:to>
    <xdr:sp macro="" textlink="">
      <xdr:nvSpPr>
        <xdr:cNvPr id="46" name="Rectangle 16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>
          <a:spLocks noChangeArrowheads="1"/>
        </xdr:cNvSpPr>
      </xdr:nvSpPr>
      <xdr:spPr bwMode="auto">
        <a:xfrm>
          <a:off x="3248025" y="3712029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37495</xdr:colOff>
      <xdr:row>21</xdr:row>
      <xdr:rowOff>117021</xdr:rowOff>
    </xdr:from>
    <xdr:to>
      <xdr:col>5</xdr:col>
      <xdr:colOff>149679</xdr:colOff>
      <xdr:row>23</xdr:row>
      <xdr:rowOff>54430</xdr:rowOff>
    </xdr:to>
    <xdr:sp macro="" textlink="">
      <xdr:nvSpPr>
        <xdr:cNvPr id="47" name="Rectangle 162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>
          <a:spLocks noChangeArrowheads="1"/>
        </xdr:cNvSpPr>
      </xdr:nvSpPr>
      <xdr:spPr bwMode="auto">
        <a:xfrm>
          <a:off x="2381684" y="3974126"/>
          <a:ext cx="843704" cy="253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501651</xdr:colOff>
      <xdr:row>14</xdr:row>
      <xdr:rowOff>53975</xdr:rowOff>
    </xdr:from>
    <xdr:to>
      <xdr:col>5</xdr:col>
      <xdr:colOff>552451</xdr:colOff>
      <xdr:row>16</xdr:row>
      <xdr:rowOff>64966</xdr:rowOff>
    </xdr:to>
    <xdr:sp macro="" textlink="">
      <xdr:nvSpPr>
        <xdr:cNvPr id="48" name="Rectangle 164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>
          <a:spLocks noChangeArrowheads="1"/>
        </xdr:cNvSpPr>
      </xdr:nvSpPr>
      <xdr:spPr bwMode="auto">
        <a:xfrm>
          <a:off x="2959101" y="2720975"/>
          <a:ext cx="825500" cy="315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3</xdr:col>
      <xdr:colOff>686977</xdr:colOff>
      <xdr:row>34</xdr:row>
      <xdr:rowOff>85636</xdr:rowOff>
    </xdr:from>
    <xdr:to>
      <xdr:col>4</xdr:col>
      <xdr:colOff>601622</xdr:colOff>
      <xdr:row>34</xdr:row>
      <xdr:rowOff>85636</xdr:rowOff>
    </xdr:to>
    <xdr:sp macro="" textlink="">
      <xdr:nvSpPr>
        <xdr:cNvPr id="49" name="Line 167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>
          <a:spLocks noChangeShapeType="1"/>
        </xdr:cNvSpPr>
      </xdr:nvSpPr>
      <xdr:spPr bwMode="auto">
        <a:xfrm flipV="1">
          <a:off x="2369727" y="5800636"/>
          <a:ext cx="689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334925</xdr:colOff>
      <xdr:row>12</xdr:row>
      <xdr:rowOff>95250</xdr:rowOff>
    </xdr:from>
    <xdr:to>
      <xdr:col>15</xdr:col>
      <xdr:colOff>317311</xdr:colOff>
      <xdr:row>16</xdr:row>
      <xdr:rowOff>122935</xdr:rowOff>
    </xdr:to>
    <xdr:sp macro="" textlink="">
      <xdr:nvSpPr>
        <xdr:cNvPr id="50" name="Rectangle 173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>
          <a:spLocks noChangeArrowheads="1"/>
        </xdr:cNvSpPr>
      </xdr:nvSpPr>
      <xdr:spPr bwMode="auto">
        <a:xfrm>
          <a:off x="9778282" y="2422071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Alitec Pargua S.A</a:t>
          </a:r>
        </a:p>
      </xdr:txBody>
    </xdr:sp>
    <xdr:clientData/>
  </xdr:twoCellAnchor>
  <xdr:twoCellAnchor>
    <xdr:from>
      <xdr:col>14</xdr:col>
      <xdr:colOff>332805</xdr:colOff>
      <xdr:row>10</xdr:row>
      <xdr:rowOff>91094</xdr:rowOff>
    </xdr:from>
    <xdr:to>
      <xdr:col>14</xdr:col>
      <xdr:colOff>332805</xdr:colOff>
      <xdr:row>12</xdr:row>
      <xdr:rowOff>78999</xdr:rowOff>
    </xdr:to>
    <xdr:sp macro="" textlink="">
      <xdr:nvSpPr>
        <xdr:cNvPr id="51" name="Line 174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>
          <a:spLocks noChangeShapeType="1"/>
        </xdr:cNvSpPr>
      </xdr:nvSpPr>
      <xdr:spPr bwMode="auto">
        <a:xfrm>
          <a:off x="9992194" y="2210839"/>
          <a:ext cx="0" cy="3037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418775</xdr:colOff>
      <xdr:row>10</xdr:row>
      <xdr:rowOff>99013</xdr:rowOff>
    </xdr:from>
    <xdr:to>
      <xdr:col>14</xdr:col>
      <xdr:colOff>456875</xdr:colOff>
      <xdr:row>12</xdr:row>
      <xdr:rowOff>118063</xdr:rowOff>
    </xdr:to>
    <xdr:sp macro="" textlink="">
      <xdr:nvSpPr>
        <xdr:cNvPr id="52" name="Rectangle 175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>
          <a:spLocks noChangeArrowheads="1"/>
        </xdr:cNvSpPr>
      </xdr:nvSpPr>
      <xdr:spPr bwMode="auto">
        <a:xfrm>
          <a:off x="9346644" y="2218758"/>
          <a:ext cx="7696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19</xdr:col>
      <xdr:colOff>354299</xdr:colOff>
      <xdr:row>24</xdr:row>
      <xdr:rowOff>99579</xdr:rowOff>
    </xdr:from>
    <xdr:to>
      <xdr:col>20</xdr:col>
      <xdr:colOff>174616</xdr:colOff>
      <xdr:row>24</xdr:row>
      <xdr:rowOff>99579</xdr:rowOff>
    </xdr:to>
    <xdr:sp macro="" textlink="">
      <xdr:nvSpPr>
        <xdr:cNvPr id="53" name="Line 18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>
          <a:spLocks noChangeShapeType="1"/>
        </xdr:cNvSpPr>
      </xdr:nvSpPr>
      <xdr:spPr bwMode="auto">
        <a:xfrm flipH="1">
          <a:off x="14451299" y="4222543"/>
          <a:ext cx="59592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354495</xdr:colOff>
      <xdr:row>29</xdr:row>
      <xdr:rowOff>118629</xdr:rowOff>
    </xdr:from>
    <xdr:to>
      <xdr:col>20</xdr:col>
      <xdr:colOff>180771</xdr:colOff>
      <xdr:row>29</xdr:row>
      <xdr:rowOff>118629</xdr:rowOff>
    </xdr:to>
    <xdr:sp macro="" textlink="">
      <xdr:nvSpPr>
        <xdr:cNvPr id="54" name="Line 18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>
          <a:spLocks noChangeShapeType="1"/>
        </xdr:cNvSpPr>
      </xdr:nvSpPr>
      <xdr:spPr bwMode="auto">
        <a:xfrm flipH="1">
          <a:off x="14432445" y="5071629"/>
          <a:ext cx="60097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377878</xdr:colOff>
      <xdr:row>22</xdr:row>
      <xdr:rowOff>162345</xdr:rowOff>
    </xdr:from>
    <xdr:to>
      <xdr:col>20</xdr:col>
      <xdr:colOff>244929</xdr:colOff>
      <xdr:row>24</xdr:row>
      <xdr:rowOff>81643</xdr:rowOff>
    </xdr:to>
    <xdr:sp macro="" textlink="">
      <xdr:nvSpPr>
        <xdr:cNvPr id="55" name="Rectangle 18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>
          <a:spLocks noChangeArrowheads="1"/>
        </xdr:cNvSpPr>
      </xdr:nvSpPr>
      <xdr:spPr bwMode="auto">
        <a:xfrm>
          <a:off x="13694867" y="4169079"/>
          <a:ext cx="598571" cy="24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19</xdr:col>
      <xdr:colOff>329251</xdr:colOff>
      <xdr:row>27</xdr:row>
      <xdr:rowOff>152760</xdr:rowOff>
    </xdr:from>
    <xdr:to>
      <xdr:col>20</xdr:col>
      <xdr:colOff>253053</xdr:colOff>
      <xdr:row>30</xdr:row>
      <xdr:rowOff>8525</xdr:rowOff>
    </xdr:to>
    <xdr:sp macro="" textlink="">
      <xdr:nvSpPr>
        <xdr:cNvPr id="56" name="Rectangle 18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 noChangeArrowheads="1"/>
        </xdr:cNvSpPr>
      </xdr:nvSpPr>
      <xdr:spPr bwMode="auto">
        <a:xfrm>
          <a:off x="13646240" y="4957516"/>
          <a:ext cx="655322" cy="32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17</xdr:col>
      <xdr:colOff>478704</xdr:colOff>
      <xdr:row>10</xdr:row>
      <xdr:rowOff>95251</xdr:rowOff>
    </xdr:from>
    <xdr:to>
      <xdr:col>18</xdr:col>
      <xdr:colOff>533400</xdr:colOff>
      <xdr:row>12</xdr:row>
      <xdr:rowOff>92529</xdr:rowOff>
    </xdr:to>
    <xdr:sp macro="" textlink="">
      <xdr:nvSpPr>
        <xdr:cNvPr id="57" name="Rectangle 187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>
          <a:spLocks noChangeArrowheads="1"/>
        </xdr:cNvSpPr>
      </xdr:nvSpPr>
      <xdr:spPr bwMode="auto">
        <a:xfrm>
          <a:off x="12332653" y="2214996"/>
          <a:ext cx="786216" cy="313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471491</xdr:colOff>
      <xdr:row>12</xdr:row>
      <xdr:rowOff>62593</xdr:rowOff>
    </xdr:from>
    <xdr:to>
      <xdr:col>19</xdr:col>
      <xdr:colOff>453877</xdr:colOff>
      <xdr:row>16</xdr:row>
      <xdr:rowOff>90278</xdr:rowOff>
    </xdr:to>
    <xdr:sp macro="" textlink="">
      <xdr:nvSpPr>
        <xdr:cNvPr id="58" name="Rectangle 188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>
          <a:spLocks noChangeArrowheads="1"/>
        </xdr:cNvSpPr>
      </xdr:nvSpPr>
      <xdr:spPr bwMode="auto">
        <a:xfrm>
          <a:off x="13017277" y="2239736"/>
          <a:ext cx="1533600" cy="6263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398689</xdr:colOff>
      <xdr:row>20</xdr:row>
      <xdr:rowOff>46265</xdr:rowOff>
    </xdr:from>
    <xdr:to>
      <xdr:col>14</xdr:col>
      <xdr:colOff>36739</xdr:colOff>
      <xdr:row>20</xdr:row>
      <xdr:rowOff>46265</xdr:rowOff>
    </xdr:to>
    <xdr:sp macro="" textlink="">
      <xdr:nvSpPr>
        <xdr:cNvPr id="59" name="Line 189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>
          <a:spLocks noChangeShapeType="1"/>
        </xdr:cNvSpPr>
      </xdr:nvSpPr>
      <xdr:spPr bwMode="auto">
        <a:xfrm>
          <a:off x="9066439" y="3420836"/>
          <a:ext cx="11892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302133</xdr:colOff>
      <xdr:row>50</xdr:row>
      <xdr:rowOff>8403</xdr:rowOff>
    </xdr:from>
    <xdr:to>
      <xdr:col>9</xdr:col>
      <xdr:colOff>284519</xdr:colOff>
      <xdr:row>54</xdr:row>
      <xdr:rowOff>8874</xdr:rowOff>
    </xdr:to>
    <xdr:sp macro="" textlink="">
      <xdr:nvSpPr>
        <xdr:cNvPr id="60" name="Rectangle 19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>
          <a:spLocks noChangeArrowheads="1"/>
        </xdr:cNvSpPr>
      </xdr:nvSpPr>
      <xdr:spPr bwMode="auto">
        <a:xfrm>
          <a:off x="4316240" y="8023010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61" name="Rectangle 195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>
          <a:spLocks noChangeArrowheads="1"/>
        </xdr:cNvSpPr>
      </xdr:nvSpPr>
      <xdr:spPr bwMode="auto">
        <a:xfrm>
          <a:off x="8729749" y="4454756"/>
          <a:ext cx="7696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45767</xdr:colOff>
      <xdr:row>22</xdr:row>
      <xdr:rowOff>19844</xdr:rowOff>
    </xdr:from>
    <xdr:to>
      <xdr:col>10</xdr:col>
      <xdr:colOff>406095</xdr:colOff>
      <xdr:row>22</xdr:row>
      <xdr:rowOff>19844</xdr:rowOff>
    </xdr:to>
    <xdr:sp macro="" textlink="">
      <xdr:nvSpPr>
        <xdr:cNvPr id="62" name="Line 199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>
          <a:spLocks noChangeShapeType="1"/>
        </xdr:cNvSpPr>
      </xdr:nvSpPr>
      <xdr:spPr bwMode="auto">
        <a:xfrm flipH="1">
          <a:off x="7162303" y="3693773"/>
          <a:ext cx="3603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22794</xdr:colOff>
      <xdr:row>22</xdr:row>
      <xdr:rowOff>10035</xdr:rowOff>
    </xdr:from>
    <xdr:to>
      <xdr:col>10</xdr:col>
      <xdr:colOff>25516</xdr:colOff>
      <xdr:row>39</xdr:row>
      <xdr:rowOff>104260</xdr:rowOff>
    </xdr:to>
    <xdr:sp macro="" textlink="">
      <xdr:nvSpPr>
        <xdr:cNvPr id="63" name="Line 200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ChangeShapeType="1"/>
        </xdr:cNvSpPr>
      </xdr:nvSpPr>
      <xdr:spPr bwMode="auto">
        <a:xfrm>
          <a:off x="7139330" y="3833642"/>
          <a:ext cx="2722" cy="26387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262454</xdr:colOff>
      <xdr:row>26</xdr:row>
      <xdr:rowOff>85725</xdr:rowOff>
    </xdr:from>
    <xdr:to>
      <xdr:col>10</xdr:col>
      <xdr:colOff>35287</xdr:colOff>
      <xdr:row>26</xdr:row>
      <xdr:rowOff>85725</xdr:rowOff>
    </xdr:to>
    <xdr:sp macro="" textlink="">
      <xdr:nvSpPr>
        <xdr:cNvPr id="64" name="Line 20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6593404" y="4581525"/>
          <a:ext cx="5475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476249</xdr:colOff>
      <xdr:row>30</xdr:row>
      <xdr:rowOff>38100</xdr:rowOff>
    </xdr:from>
    <xdr:to>
      <xdr:col>10</xdr:col>
      <xdr:colOff>40819</xdr:colOff>
      <xdr:row>30</xdr:row>
      <xdr:rowOff>38440</xdr:rowOff>
    </xdr:to>
    <xdr:sp macro="" textlink="">
      <xdr:nvSpPr>
        <xdr:cNvPr id="65" name="Line 202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>
          <a:spLocks noChangeShapeType="1"/>
        </xdr:cNvSpPr>
      </xdr:nvSpPr>
      <xdr:spPr bwMode="auto">
        <a:xfrm flipH="1" flipV="1">
          <a:off x="2158999" y="5143500"/>
          <a:ext cx="4987470" cy="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598976</xdr:colOff>
      <xdr:row>32</xdr:row>
      <xdr:rowOff>136464</xdr:rowOff>
    </xdr:from>
    <xdr:to>
      <xdr:col>4</xdr:col>
      <xdr:colOff>690563</xdr:colOff>
      <xdr:row>35</xdr:row>
      <xdr:rowOff>13738</xdr:rowOff>
    </xdr:to>
    <xdr:sp macro="" textlink="">
      <xdr:nvSpPr>
        <xdr:cNvPr id="66" name="Rectangle 209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>
          <a:spLocks noChangeArrowheads="1"/>
        </xdr:cNvSpPr>
      </xdr:nvSpPr>
      <xdr:spPr bwMode="auto">
        <a:xfrm>
          <a:off x="2211645" y="5730929"/>
          <a:ext cx="823107" cy="35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0</xdr:col>
      <xdr:colOff>7307</xdr:colOff>
      <xdr:row>34</xdr:row>
      <xdr:rowOff>97345</xdr:rowOff>
    </xdr:from>
    <xdr:to>
      <xdr:col>2</xdr:col>
      <xdr:colOff>47624</xdr:colOff>
      <xdr:row>37</xdr:row>
      <xdr:rowOff>19050</xdr:rowOff>
    </xdr:to>
    <xdr:sp macro="" textlink="">
      <xdr:nvSpPr>
        <xdr:cNvPr id="67" name="Rectangle 210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>
          <a:spLocks noChangeArrowheads="1"/>
        </xdr:cNvSpPr>
      </xdr:nvSpPr>
      <xdr:spPr bwMode="auto">
        <a:xfrm>
          <a:off x="7307" y="6034595"/>
          <a:ext cx="945192" cy="397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68" name="Rectangle 219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>
          <a:spLocks noChangeArrowheads="1"/>
        </xdr:cNvSpPr>
      </xdr:nvSpPr>
      <xdr:spPr bwMode="auto">
        <a:xfrm>
          <a:off x="9004069" y="3813464"/>
          <a:ext cx="466725" cy="315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47</xdr:row>
      <xdr:rowOff>58965</xdr:rowOff>
    </xdr:from>
    <xdr:to>
      <xdr:col>10</xdr:col>
      <xdr:colOff>233589</xdr:colOff>
      <xdr:row>49</xdr:row>
      <xdr:rowOff>138644</xdr:rowOff>
    </xdr:to>
    <xdr:sp macro="" textlink="">
      <xdr:nvSpPr>
        <xdr:cNvPr id="69" name="Rectangle 220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>
          <a:spLocks noChangeArrowheads="1"/>
        </xdr:cNvSpPr>
      </xdr:nvSpPr>
      <xdr:spPr bwMode="auto">
        <a:xfrm>
          <a:off x="5321975" y="8022558"/>
          <a:ext cx="1644923" cy="39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70" name="Line 225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>
          <a:spLocks noChangeShapeType="1"/>
        </xdr:cNvSpPr>
      </xdr:nvSpPr>
      <xdr:spPr bwMode="auto">
        <a:xfrm>
          <a:off x="7095259" y="3952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737539</xdr:colOff>
      <xdr:row>19</xdr:row>
      <xdr:rowOff>145178</xdr:rowOff>
    </xdr:from>
    <xdr:to>
      <xdr:col>10</xdr:col>
      <xdr:colOff>424511</xdr:colOff>
      <xdr:row>22</xdr:row>
      <xdr:rowOff>34798</xdr:rowOff>
    </xdr:to>
    <xdr:cxnSp macro="">
      <xdr:nvCxnSpPr>
        <xdr:cNvPr id="71" name="AutoShape 226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51646" y="3370071"/>
          <a:ext cx="2789401" cy="338656"/>
        </a:xfrm>
        <a:prstGeom prst="bentConnector3">
          <a:avLst>
            <a:gd name="adj1" fmla="val 19945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726281</xdr:colOff>
      <xdr:row>15</xdr:row>
      <xdr:rowOff>61235</xdr:rowOff>
    </xdr:from>
    <xdr:to>
      <xdr:col>6</xdr:col>
      <xdr:colOff>697627</xdr:colOff>
      <xdr:row>17</xdr:row>
      <xdr:rowOff>8507</xdr:rowOff>
    </xdr:to>
    <xdr:sp macro="" textlink="">
      <xdr:nvSpPr>
        <xdr:cNvPr id="72" name="Rectangle 230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>
          <a:spLocks noChangeArrowheads="1"/>
        </xdr:cNvSpPr>
      </xdr:nvSpPr>
      <xdr:spPr bwMode="auto">
        <a:xfrm>
          <a:off x="3964781" y="2837092"/>
          <a:ext cx="746953" cy="24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246743</xdr:colOff>
      <xdr:row>37</xdr:row>
      <xdr:rowOff>118382</xdr:rowOff>
    </xdr:from>
    <xdr:to>
      <xdr:col>4</xdr:col>
      <xdr:colOff>473982</xdr:colOff>
      <xdr:row>39</xdr:row>
      <xdr:rowOff>127907</xdr:rowOff>
    </xdr:to>
    <xdr:sp macro="" textlink="">
      <xdr:nvSpPr>
        <xdr:cNvPr id="73" name="Rectangle 233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>
          <a:spLocks noChangeArrowheads="1"/>
        </xdr:cNvSpPr>
      </xdr:nvSpPr>
      <xdr:spPr bwMode="auto">
        <a:xfrm>
          <a:off x="1929493" y="6531882"/>
          <a:ext cx="1005114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761395</xdr:colOff>
      <xdr:row>20</xdr:row>
      <xdr:rowOff>31753</xdr:rowOff>
    </xdr:from>
    <xdr:to>
      <xdr:col>7</xdr:col>
      <xdr:colOff>707570</xdr:colOff>
      <xdr:row>23</xdr:row>
      <xdr:rowOff>19052</xdr:rowOff>
    </xdr:to>
    <xdr:sp macro="" textlink="">
      <xdr:nvSpPr>
        <xdr:cNvPr id="74" name="Rectangle 234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>
          <a:spLocks noChangeArrowheads="1"/>
        </xdr:cNvSpPr>
      </xdr:nvSpPr>
      <xdr:spPr bwMode="auto">
        <a:xfrm>
          <a:off x="4775502" y="3556003"/>
          <a:ext cx="721782" cy="43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32318</xdr:colOff>
      <xdr:row>21</xdr:row>
      <xdr:rowOff>58965</xdr:rowOff>
    </xdr:from>
    <xdr:to>
      <xdr:col>3</xdr:col>
      <xdr:colOff>14703</xdr:colOff>
      <xdr:row>25</xdr:row>
      <xdr:rowOff>86651</xdr:rowOff>
    </xdr:to>
    <xdr:sp macro="" textlink="">
      <xdr:nvSpPr>
        <xdr:cNvPr id="75" name="Rectangle 15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>
          <a:spLocks noChangeArrowheads="1"/>
        </xdr:cNvSpPr>
      </xdr:nvSpPr>
      <xdr:spPr bwMode="auto">
        <a:xfrm>
          <a:off x="168389" y="3732894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534761</xdr:colOff>
      <xdr:row>10</xdr:row>
      <xdr:rowOff>102394</xdr:rowOff>
    </xdr:from>
    <xdr:to>
      <xdr:col>1</xdr:col>
      <xdr:colOff>534761</xdr:colOff>
      <xdr:row>21</xdr:row>
      <xdr:rowOff>16669</xdr:rowOff>
    </xdr:to>
    <xdr:sp macro="" textlink="">
      <xdr:nvSpPr>
        <xdr:cNvPr id="76" name="Line 163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>
          <a:spLocks noChangeShapeType="1"/>
        </xdr:cNvSpPr>
      </xdr:nvSpPr>
      <xdr:spPr bwMode="auto">
        <a:xfrm flipH="1">
          <a:off x="684390" y="2222139"/>
          <a:ext cx="0" cy="16516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318258</xdr:colOff>
      <xdr:row>20</xdr:row>
      <xdr:rowOff>72223</xdr:rowOff>
    </xdr:from>
    <xdr:to>
      <xdr:col>3</xdr:col>
      <xdr:colOff>466830</xdr:colOff>
      <xdr:row>22</xdr:row>
      <xdr:rowOff>118686</xdr:rowOff>
    </xdr:to>
    <xdr:sp macro="" textlink="">
      <xdr:nvSpPr>
        <xdr:cNvPr id="77" name="Rectangle 164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>
          <a:spLocks noChangeArrowheads="1"/>
        </xdr:cNvSpPr>
      </xdr:nvSpPr>
      <xdr:spPr bwMode="auto">
        <a:xfrm>
          <a:off x="1199407" y="3771387"/>
          <a:ext cx="880092" cy="362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180976</xdr:colOff>
      <xdr:row>12</xdr:row>
      <xdr:rowOff>31750</xdr:rowOff>
    </xdr:from>
    <xdr:to>
      <xdr:col>12</xdr:col>
      <xdr:colOff>163362</xdr:colOff>
      <xdr:row>16</xdr:row>
      <xdr:rowOff>59435</xdr:rowOff>
    </xdr:to>
    <xdr:sp macro="" textlink="">
      <xdr:nvSpPr>
        <xdr:cNvPr id="78" name="Rectangle 15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>
          <a:spLocks noChangeArrowheads="1"/>
        </xdr:cNvSpPr>
      </xdr:nvSpPr>
      <xdr:spPr bwMode="auto">
        <a:xfrm>
          <a:off x="7297512" y="2358571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11</xdr:col>
      <xdr:colOff>381000</xdr:colOff>
      <xdr:row>10</xdr:row>
      <xdr:rowOff>104629</xdr:rowOff>
    </xdr:from>
    <xdr:to>
      <xdr:col>11</xdr:col>
      <xdr:colOff>381000</xdr:colOff>
      <xdr:row>12</xdr:row>
      <xdr:rowOff>25543</xdr:rowOff>
    </xdr:to>
    <xdr:sp macro="" textlink="">
      <xdr:nvSpPr>
        <xdr:cNvPr id="79" name="Line 1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>
          <a:spLocks noChangeShapeType="1"/>
        </xdr:cNvSpPr>
      </xdr:nvSpPr>
      <xdr:spPr bwMode="auto">
        <a:xfrm flipH="1">
          <a:off x="8261350" y="2162029"/>
          <a:ext cx="0" cy="2257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493340</xdr:colOff>
      <xdr:row>18</xdr:row>
      <xdr:rowOff>99697</xdr:rowOff>
    </xdr:from>
    <xdr:to>
      <xdr:col>2</xdr:col>
      <xdr:colOff>519792</xdr:colOff>
      <xdr:row>20</xdr:row>
      <xdr:rowOff>122464</xdr:rowOff>
    </xdr:to>
    <xdr:sp macro="" textlink="">
      <xdr:nvSpPr>
        <xdr:cNvPr id="80" name="Rectangle 164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>
          <a:spLocks noChangeArrowheads="1"/>
        </xdr:cNvSpPr>
      </xdr:nvSpPr>
      <xdr:spPr bwMode="auto">
        <a:xfrm>
          <a:off x="629411" y="3025233"/>
          <a:ext cx="802060" cy="322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472586</xdr:colOff>
      <xdr:row>10</xdr:row>
      <xdr:rowOff>72232</xdr:rowOff>
    </xdr:from>
    <xdr:to>
      <xdr:col>11</xdr:col>
      <xdr:colOff>597959</xdr:colOff>
      <xdr:row>12</xdr:row>
      <xdr:rowOff>110332</xdr:rowOff>
    </xdr:to>
    <xdr:sp macro="" textlink="">
      <xdr:nvSpPr>
        <xdr:cNvPr id="81" name="Rectangle 164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>
          <a:spLocks noChangeArrowheads="1"/>
        </xdr:cNvSpPr>
      </xdr:nvSpPr>
      <xdr:spPr bwMode="auto">
        <a:xfrm>
          <a:off x="7578236" y="2129632"/>
          <a:ext cx="90007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469900</xdr:colOff>
      <xdr:row>26</xdr:row>
      <xdr:rowOff>139700</xdr:rowOff>
    </xdr:from>
    <xdr:to>
      <xdr:col>7</xdr:col>
      <xdr:colOff>227486</xdr:colOff>
      <xdr:row>26</xdr:row>
      <xdr:rowOff>139700</xdr:rowOff>
    </xdr:to>
    <xdr:sp macro="" textlink="">
      <xdr:nvSpPr>
        <xdr:cNvPr id="82" name="Line 169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>
          <a:spLocks noChangeShapeType="1"/>
        </xdr:cNvSpPr>
      </xdr:nvSpPr>
      <xdr:spPr bwMode="auto">
        <a:xfrm>
          <a:off x="2152650" y="4635500"/>
          <a:ext cx="2856386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44450</xdr:colOff>
      <xdr:row>26</xdr:row>
      <xdr:rowOff>113091</xdr:rowOff>
    </xdr:from>
    <xdr:to>
      <xdr:col>7</xdr:col>
      <xdr:colOff>183233</xdr:colOff>
      <xdr:row>28</xdr:row>
      <xdr:rowOff>66222</xdr:rowOff>
    </xdr:to>
    <xdr:sp macro="" textlink="">
      <xdr:nvSpPr>
        <xdr:cNvPr id="83" name="Rectangle 90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>
          <a:spLocks noChangeArrowheads="1"/>
        </xdr:cNvSpPr>
      </xdr:nvSpPr>
      <xdr:spPr bwMode="auto">
        <a:xfrm>
          <a:off x="4051300" y="4608891"/>
          <a:ext cx="913483" cy="257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248568</xdr:colOff>
      <xdr:row>31</xdr:row>
      <xdr:rowOff>89124</xdr:rowOff>
    </xdr:from>
    <xdr:to>
      <xdr:col>15</xdr:col>
      <xdr:colOff>474446</xdr:colOff>
      <xdr:row>32</xdr:row>
      <xdr:rowOff>82319</xdr:rowOff>
    </xdr:to>
    <xdr:sp macro="" textlink="">
      <xdr:nvSpPr>
        <xdr:cNvPr id="86" name="Rectangle 130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>
          <a:spLocks noChangeArrowheads="1"/>
        </xdr:cNvSpPr>
      </xdr:nvSpPr>
      <xdr:spPr bwMode="auto">
        <a:xfrm>
          <a:off x="10467532" y="5137374"/>
          <a:ext cx="1001485" cy="142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6</xdr:col>
      <xdr:colOff>559590</xdr:colOff>
      <xdr:row>34</xdr:row>
      <xdr:rowOff>74074</xdr:rowOff>
    </xdr:from>
    <xdr:to>
      <xdr:col>10</xdr:col>
      <xdr:colOff>23811</xdr:colOff>
      <xdr:row>34</xdr:row>
      <xdr:rowOff>74074</xdr:rowOff>
    </xdr:to>
    <xdr:sp macro="" textlink="">
      <xdr:nvSpPr>
        <xdr:cNvPr id="87" name="Line 169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>
          <a:spLocks noChangeShapeType="1"/>
        </xdr:cNvSpPr>
      </xdr:nvSpPr>
      <xdr:spPr bwMode="auto">
        <a:xfrm flipH="1">
          <a:off x="4366819" y="5984423"/>
          <a:ext cx="23903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705645</xdr:colOff>
      <xdr:row>50</xdr:row>
      <xdr:rowOff>23132</xdr:rowOff>
    </xdr:from>
    <xdr:to>
      <xdr:col>13</xdr:col>
      <xdr:colOff>688031</xdr:colOff>
      <xdr:row>54</xdr:row>
      <xdr:rowOff>23603</xdr:rowOff>
    </xdr:to>
    <xdr:sp macro="" textlink="">
      <xdr:nvSpPr>
        <xdr:cNvPr id="88" name="Rectangle 148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>
          <a:spLocks noChangeArrowheads="1"/>
        </xdr:cNvSpPr>
      </xdr:nvSpPr>
      <xdr:spPr bwMode="auto">
        <a:xfrm>
          <a:off x="7822181" y="8037739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14</xdr:col>
      <xdr:colOff>174984</xdr:colOff>
      <xdr:row>50</xdr:row>
      <xdr:rowOff>25855</xdr:rowOff>
    </xdr:from>
    <xdr:to>
      <xdr:col>16</xdr:col>
      <xdr:colOff>157370</xdr:colOff>
      <xdr:row>54</xdr:row>
      <xdr:rowOff>26326</xdr:rowOff>
    </xdr:to>
    <xdr:sp macro="" textlink="">
      <xdr:nvSpPr>
        <xdr:cNvPr id="90" name="Rectangle 148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>
          <a:spLocks noChangeArrowheads="1"/>
        </xdr:cNvSpPr>
      </xdr:nvSpPr>
      <xdr:spPr bwMode="auto">
        <a:xfrm>
          <a:off x="9618341" y="8122105"/>
          <a:ext cx="1533600" cy="65361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Acuatecnología CR S.A.</a:t>
          </a:r>
        </a:p>
      </xdr:txBody>
    </xdr:sp>
    <xdr:clientData/>
  </xdr:twoCellAnchor>
  <xdr:twoCellAnchor>
    <xdr:from>
      <xdr:col>16</xdr:col>
      <xdr:colOff>360042</xdr:colOff>
      <xdr:row>50</xdr:row>
      <xdr:rowOff>20413</xdr:rowOff>
    </xdr:from>
    <xdr:to>
      <xdr:col>18</xdr:col>
      <xdr:colOff>342427</xdr:colOff>
      <xdr:row>54</xdr:row>
      <xdr:rowOff>20884</xdr:rowOff>
    </xdr:to>
    <xdr:sp macro="" textlink="">
      <xdr:nvSpPr>
        <xdr:cNvPr id="91" name="Rectangle 148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>
          <a:spLocks noChangeArrowheads="1"/>
        </xdr:cNvSpPr>
      </xdr:nvSpPr>
      <xdr:spPr bwMode="auto">
        <a:xfrm>
          <a:off x="11354613" y="8116663"/>
          <a:ext cx="1533600" cy="65361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19</xdr:col>
      <xdr:colOff>325912</xdr:colOff>
      <xdr:row>33</xdr:row>
      <xdr:rowOff>137414</xdr:rowOff>
    </xdr:from>
    <xdr:to>
      <xdr:col>20</xdr:col>
      <xdr:colOff>278286</xdr:colOff>
      <xdr:row>35</xdr:row>
      <xdr:rowOff>152066</xdr:rowOff>
    </xdr:to>
    <xdr:sp macro="" textlink="">
      <xdr:nvSpPr>
        <xdr:cNvPr id="92" name="Rectangle 143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>
          <a:spLocks noChangeArrowheads="1"/>
        </xdr:cNvSpPr>
      </xdr:nvSpPr>
      <xdr:spPr bwMode="auto">
        <a:xfrm>
          <a:off x="14403862" y="5700014"/>
          <a:ext cx="727074" cy="319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19,70%</a:t>
          </a:r>
        </a:p>
      </xdr:txBody>
    </xdr:sp>
    <xdr:clientData/>
  </xdr:twoCellAnchor>
  <xdr:twoCellAnchor>
    <xdr:from>
      <xdr:col>18</xdr:col>
      <xdr:colOff>449849</xdr:colOff>
      <xdr:row>10</xdr:row>
      <xdr:rowOff>92808</xdr:rowOff>
    </xdr:from>
    <xdr:to>
      <xdr:col>18</xdr:col>
      <xdr:colOff>449849</xdr:colOff>
      <xdr:row>12</xdr:row>
      <xdr:rowOff>65718</xdr:rowOff>
    </xdr:to>
    <xdr:cxnSp macro="">
      <xdr:nvCxnSpPr>
        <xdr:cNvPr id="93" name="92 Conector recto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 bwMode="auto">
        <a:xfrm>
          <a:off x="13035318" y="2212553"/>
          <a:ext cx="0" cy="28879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476250</xdr:colOff>
      <xdr:row>29</xdr:row>
      <xdr:rowOff>109800</xdr:rowOff>
    </xdr:from>
    <xdr:to>
      <xdr:col>14</xdr:col>
      <xdr:colOff>361732</xdr:colOff>
      <xdr:row>36</xdr:row>
      <xdr:rowOff>54228</xdr:rowOff>
    </xdr:to>
    <xdr:cxnSp macro="">
      <xdr:nvCxnSpPr>
        <xdr:cNvPr id="94" name="93 Conector angular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 bwMode="auto">
        <a:xfrm>
          <a:off x="2163536" y="4858693"/>
          <a:ext cx="8417160" cy="992178"/>
        </a:xfrm>
        <a:prstGeom prst="bentConnector3">
          <a:avLst>
            <a:gd name="adj1" fmla="val 4478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505193</xdr:colOff>
      <xdr:row>16</xdr:row>
      <xdr:rowOff>140725</xdr:rowOff>
    </xdr:from>
    <xdr:to>
      <xdr:col>10</xdr:col>
      <xdr:colOff>353785</xdr:colOff>
      <xdr:row>20</xdr:row>
      <xdr:rowOff>4558</xdr:rowOff>
    </xdr:to>
    <xdr:cxnSp macro="">
      <xdr:nvCxnSpPr>
        <xdr:cNvPr id="95" name="94 Conector angular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 bwMode="auto">
        <a:xfrm rot="10800000">
          <a:off x="3743693" y="3066261"/>
          <a:ext cx="3726628" cy="462547"/>
        </a:xfrm>
        <a:prstGeom prst="bentConnector3">
          <a:avLst>
            <a:gd name="adj1" fmla="val 1312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386469</xdr:colOff>
      <xdr:row>39</xdr:row>
      <xdr:rowOff>108856</xdr:rowOff>
    </xdr:from>
    <xdr:to>
      <xdr:col>10</xdr:col>
      <xdr:colOff>421341</xdr:colOff>
      <xdr:row>39</xdr:row>
      <xdr:rowOff>108856</xdr:rowOff>
    </xdr:to>
    <xdr:cxnSp macro="">
      <xdr:nvCxnSpPr>
        <xdr:cNvPr id="96" name="95 Conector recto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 bwMode="auto">
        <a:xfrm>
          <a:off x="2069219" y="6585856"/>
          <a:ext cx="545777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164193</xdr:colOff>
      <xdr:row>37</xdr:row>
      <xdr:rowOff>120537</xdr:rowOff>
    </xdr:from>
    <xdr:to>
      <xdr:col>10</xdr:col>
      <xdr:colOff>94455</xdr:colOff>
      <xdr:row>39</xdr:row>
      <xdr:rowOff>131528</xdr:rowOff>
    </xdr:to>
    <xdr:sp macro="" textlink="">
      <xdr:nvSpPr>
        <xdr:cNvPr id="97" name="Rectangle 164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>
          <a:spLocks noChangeArrowheads="1"/>
        </xdr:cNvSpPr>
      </xdr:nvSpPr>
      <xdr:spPr bwMode="auto">
        <a:xfrm>
          <a:off x="6495143" y="6292737"/>
          <a:ext cx="704962" cy="315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12</xdr:col>
      <xdr:colOff>244872</xdr:colOff>
      <xdr:row>32</xdr:row>
      <xdr:rowOff>20438</xdr:rowOff>
    </xdr:from>
    <xdr:to>
      <xdr:col>13</xdr:col>
      <xdr:colOff>231265</xdr:colOff>
      <xdr:row>34</xdr:row>
      <xdr:rowOff>95676</xdr:rowOff>
    </xdr:to>
    <xdr:sp macro="" textlink="">
      <xdr:nvSpPr>
        <xdr:cNvPr id="98" name="Rectangle 154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>
          <a:spLocks noChangeArrowheads="1"/>
        </xdr:cNvSpPr>
      </xdr:nvSpPr>
      <xdr:spPr bwMode="auto">
        <a:xfrm>
          <a:off x="8899922" y="5430638"/>
          <a:ext cx="761093" cy="380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376114</xdr:colOff>
      <xdr:row>20</xdr:row>
      <xdr:rowOff>56720</xdr:rowOff>
    </xdr:from>
    <xdr:to>
      <xdr:col>16</xdr:col>
      <xdr:colOff>532024</xdr:colOff>
      <xdr:row>23</xdr:row>
      <xdr:rowOff>13740</xdr:rowOff>
    </xdr:to>
    <xdr:cxnSp macro="">
      <xdr:nvCxnSpPr>
        <xdr:cNvPr id="99" name="98 Conector angular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 bwMode="auto">
        <a:xfrm flipV="1">
          <a:off x="9043864" y="3580970"/>
          <a:ext cx="3258339" cy="406056"/>
        </a:xfrm>
        <a:prstGeom prst="bentConnector3">
          <a:avLst>
            <a:gd name="adj1" fmla="val 8834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23811</xdr:colOff>
      <xdr:row>24</xdr:row>
      <xdr:rowOff>49326</xdr:rowOff>
    </xdr:from>
    <xdr:to>
      <xdr:col>3</xdr:col>
      <xdr:colOff>704169</xdr:colOff>
      <xdr:row>26</xdr:row>
      <xdr:rowOff>113961</xdr:rowOff>
    </xdr:to>
    <xdr:sp macro="" textlink="">
      <xdr:nvSpPr>
        <xdr:cNvPr id="100" name="Rectangle 154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>
          <a:spLocks noChangeArrowheads="1"/>
        </xdr:cNvSpPr>
      </xdr:nvSpPr>
      <xdr:spPr bwMode="auto">
        <a:xfrm>
          <a:off x="1711097" y="4022612"/>
          <a:ext cx="680358" cy="39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34,40%</a:t>
          </a:r>
        </a:p>
      </xdr:txBody>
    </xdr:sp>
    <xdr:clientData/>
  </xdr:twoCellAnchor>
  <xdr:twoCellAnchor>
    <xdr:from>
      <xdr:col>15</xdr:col>
      <xdr:colOff>614276</xdr:colOff>
      <xdr:row>18</xdr:row>
      <xdr:rowOff>40689</xdr:rowOff>
    </xdr:from>
    <xdr:to>
      <xdr:col>16</xdr:col>
      <xdr:colOff>727529</xdr:colOff>
      <xdr:row>20</xdr:row>
      <xdr:rowOff>93437</xdr:rowOff>
    </xdr:to>
    <xdr:sp macro="" textlink="">
      <xdr:nvSpPr>
        <xdr:cNvPr id="101" name="Rectangle 89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>
          <a:spLocks noChangeArrowheads="1"/>
        </xdr:cNvSpPr>
      </xdr:nvSpPr>
      <xdr:spPr bwMode="auto">
        <a:xfrm>
          <a:off x="11608847" y="3115903"/>
          <a:ext cx="888861" cy="352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489860</xdr:colOff>
      <xdr:row>29</xdr:row>
      <xdr:rowOff>146273</xdr:rowOff>
    </xdr:from>
    <xdr:to>
      <xdr:col>4</xdr:col>
      <xdr:colOff>623210</xdr:colOff>
      <xdr:row>32</xdr:row>
      <xdr:rowOff>18706</xdr:rowOff>
    </xdr:to>
    <xdr:sp macro="" textlink="">
      <xdr:nvSpPr>
        <xdr:cNvPr id="102" name="Rectangle 154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>
          <a:spLocks noChangeArrowheads="1"/>
        </xdr:cNvSpPr>
      </xdr:nvSpPr>
      <xdr:spPr bwMode="auto">
        <a:xfrm>
          <a:off x="2177146" y="4895166"/>
          <a:ext cx="908957" cy="321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0,0013%</a:t>
          </a:r>
        </a:p>
      </xdr:txBody>
    </xdr:sp>
    <xdr:clientData/>
  </xdr:twoCellAnchor>
  <xdr:twoCellAnchor>
    <xdr:from>
      <xdr:col>9</xdr:col>
      <xdr:colOff>172810</xdr:colOff>
      <xdr:row>35</xdr:row>
      <xdr:rowOff>149676</xdr:rowOff>
    </xdr:from>
    <xdr:to>
      <xdr:col>10</xdr:col>
      <xdr:colOff>15648</xdr:colOff>
      <xdr:row>37</xdr:row>
      <xdr:rowOff>115659</xdr:rowOff>
    </xdr:to>
    <xdr:sp macro="" textlink="">
      <xdr:nvSpPr>
        <xdr:cNvPr id="103" name="Rectangle 154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>
          <a:spLocks noChangeArrowheads="1"/>
        </xdr:cNvSpPr>
      </xdr:nvSpPr>
      <xdr:spPr bwMode="auto">
        <a:xfrm>
          <a:off x="6174599" y="6217967"/>
          <a:ext cx="574358" cy="281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700391</xdr:colOff>
      <xdr:row>30</xdr:row>
      <xdr:rowOff>122859</xdr:rowOff>
    </xdr:from>
    <xdr:to>
      <xdr:col>10</xdr:col>
      <xdr:colOff>418919</xdr:colOff>
      <xdr:row>37</xdr:row>
      <xdr:rowOff>38416</xdr:rowOff>
    </xdr:to>
    <xdr:cxnSp macro="">
      <xdr:nvCxnSpPr>
        <xdr:cNvPr id="104" name="103 Conector angular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 bwMode="auto">
        <a:xfrm>
          <a:off x="1612070" y="5143895"/>
          <a:ext cx="5923385" cy="963307"/>
        </a:xfrm>
        <a:prstGeom prst="bentConnector3">
          <a:avLst>
            <a:gd name="adj1" fmla="val -12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122464</xdr:colOff>
      <xdr:row>13</xdr:row>
      <xdr:rowOff>1</xdr:rowOff>
    </xdr:from>
    <xdr:to>
      <xdr:col>10</xdr:col>
      <xdr:colOff>159035</xdr:colOff>
      <xdr:row>26</xdr:row>
      <xdr:rowOff>68036</xdr:rowOff>
    </xdr:to>
    <xdr:cxnSp macro="">
      <xdr:nvCxnSpPr>
        <xdr:cNvPr id="105" name="104 Conector angular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 bwMode="auto">
        <a:xfrm flipV="1">
          <a:off x="1809750" y="2476501"/>
          <a:ext cx="5465821" cy="2013856"/>
        </a:xfrm>
        <a:prstGeom prst="bentConnector3">
          <a:avLst>
            <a:gd name="adj1" fmla="val -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</xdr:col>
      <xdr:colOff>495111</xdr:colOff>
      <xdr:row>14</xdr:row>
      <xdr:rowOff>45591</xdr:rowOff>
    </xdr:from>
    <xdr:to>
      <xdr:col>10</xdr:col>
      <xdr:colOff>180977</xdr:colOff>
      <xdr:row>16</xdr:row>
      <xdr:rowOff>95249</xdr:rowOff>
    </xdr:to>
    <xdr:cxnSp macro="">
      <xdr:nvCxnSpPr>
        <xdr:cNvPr id="106" name="105 Conector angular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>
          <a:stCxn id="78" idx="1"/>
          <a:endCxn id="39" idx="0"/>
        </xdr:cNvCxnSpPr>
      </xdr:nvCxnSpPr>
      <xdr:spPr bwMode="auto">
        <a:xfrm rot="10800000" flipV="1">
          <a:off x="2958004" y="2671770"/>
          <a:ext cx="4339509" cy="349015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378351</xdr:colOff>
      <xdr:row>8</xdr:row>
      <xdr:rowOff>123487</xdr:rowOff>
    </xdr:from>
    <xdr:to>
      <xdr:col>11</xdr:col>
      <xdr:colOff>378351</xdr:colOff>
      <xdr:row>10</xdr:row>
      <xdr:rowOff>101648</xdr:rowOff>
    </xdr:to>
    <xdr:sp macro="" textlink="">
      <xdr:nvSpPr>
        <xdr:cNvPr id="107" name="Line 222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>
          <a:spLocks noChangeShapeType="1"/>
        </xdr:cNvSpPr>
      </xdr:nvSpPr>
      <xdr:spPr bwMode="auto">
        <a:xfrm>
          <a:off x="8258701" y="1723687"/>
          <a:ext cx="0" cy="4353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med" len="med"/>
        </a:ln>
      </xdr:spPr>
    </xdr:sp>
    <xdr:clientData/>
  </xdr:twoCellAnchor>
  <xdr:twoCellAnchor>
    <xdr:from>
      <xdr:col>17</xdr:col>
      <xdr:colOff>416578</xdr:colOff>
      <xdr:row>33</xdr:row>
      <xdr:rowOff>98893</xdr:rowOff>
    </xdr:from>
    <xdr:to>
      <xdr:col>19</xdr:col>
      <xdr:colOff>398964</xdr:colOff>
      <xdr:row>37</xdr:row>
      <xdr:rowOff>126578</xdr:rowOff>
    </xdr:to>
    <xdr:sp macro="" textlink="">
      <xdr:nvSpPr>
        <xdr:cNvPr id="108" name="Rectangle 173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>
          <a:spLocks noChangeArrowheads="1"/>
        </xdr:cNvSpPr>
      </xdr:nvSpPr>
      <xdr:spPr bwMode="auto">
        <a:xfrm>
          <a:off x="12962364" y="5568964"/>
          <a:ext cx="1533600" cy="6264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Chaicas S.A.</a:t>
          </a:r>
        </a:p>
      </xdr:txBody>
    </xdr:sp>
    <xdr:clientData/>
  </xdr:twoCellAnchor>
  <xdr:twoCellAnchor>
    <xdr:from>
      <xdr:col>1</xdr:col>
      <xdr:colOff>75156</xdr:colOff>
      <xdr:row>25</xdr:row>
      <xdr:rowOff>76267</xdr:rowOff>
    </xdr:from>
    <xdr:to>
      <xdr:col>1</xdr:col>
      <xdr:colOff>425453</xdr:colOff>
      <xdr:row>39</xdr:row>
      <xdr:rowOff>128673</xdr:rowOff>
    </xdr:to>
    <xdr:cxnSp macro="">
      <xdr:nvCxnSpPr>
        <xdr:cNvPr id="109" name="108 Conector angular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 bwMode="auto">
        <a:xfrm rot="16200000" flipH="1">
          <a:off x="-687577" y="5247714"/>
          <a:ext cx="2147906" cy="350297"/>
        </a:xfrm>
        <a:prstGeom prst="bentConnector3">
          <a:avLst>
            <a:gd name="adj1" fmla="val 9965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750215</xdr:colOff>
      <xdr:row>23</xdr:row>
      <xdr:rowOff>8224</xdr:rowOff>
    </xdr:from>
    <xdr:to>
      <xdr:col>15</xdr:col>
      <xdr:colOff>337494</xdr:colOff>
      <xdr:row>34</xdr:row>
      <xdr:rowOff>6374</xdr:rowOff>
    </xdr:to>
    <xdr:cxnSp macro="">
      <xdr:nvCxnSpPr>
        <xdr:cNvPr id="110" name="109 Conector angular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 bwMode="auto">
        <a:xfrm rot="16200000" flipV="1">
          <a:off x="9926904" y="4098499"/>
          <a:ext cx="1671829" cy="1138493"/>
        </a:xfrm>
        <a:prstGeom prst="bentConnector3">
          <a:avLst>
            <a:gd name="adj1" fmla="val 1231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/>
        </a:ln>
        <a:effectLst/>
      </xdr:spPr>
    </xdr:cxnSp>
    <xdr:clientData/>
  </xdr:twoCellAnchor>
  <xdr:twoCellAnchor>
    <xdr:from>
      <xdr:col>10</xdr:col>
      <xdr:colOff>485321</xdr:colOff>
      <xdr:row>46</xdr:row>
      <xdr:rowOff>126141</xdr:rowOff>
    </xdr:from>
    <xdr:to>
      <xdr:col>10</xdr:col>
      <xdr:colOff>485321</xdr:colOff>
      <xdr:row>48</xdr:row>
      <xdr:rowOff>58102</xdr:rowOff>
    </xdr:to>
    <xdr:cxnSp macro="">
      <xdr:nvCxnSpPr>
        <xdr:cNvPr id="119" name="118 Conector recto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 bwMode="auto">
        <a:xfrm flipH="1">
          <a:off x="7601857" y="7569248"/>
          <a:ext cx="0" cy="2585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661311</xdr:colOff>
      <xdr:row>48</xdr:row>
      <xdr:rowOff>19050</xdr:rowOff>
    </xdr:from>
    <xdr:to>
      <xdr:col>4</xdr:col>
      <xdr:colOff>4086</xdr:colOff>
      <xdr:row>50</xdr:row>
      <xdr:rowOff>38100</xdr:rowOff>
    </xdr:to>
    <xdr:sp macro="" textlink="">
      <xdr:nvSpPr>
        <xdr:cNvPr id="120" name="Rectangle 137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>
          <a:spLocks noChangeArrowheads="1"/>
        </xdr:cNvSpPr>
      </xdr:nvSpPr>
      <xdr:spPr bwMode="auto">
        <a:xfrm>
          <a:off x="810940" y="8140585"/>
          <a:ext cx="80581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5</xdr:col>
      <xdr:colOff>89811</xdr:colOff>
      <xdr:row>48</xdr:row>
      <xdr:rowOff>57150</xdr:rowOff>
    </xdr:from>
    <xdr:to>
      <xdr:col>6</xdr:col>
      <xdr:colOff>194586</xdr:colOff>
      <xdr:row>50</xdr:row>
      <xdr:rowOff>76200</xdr:rowOff>
    </xdr:to>
    <xdr:sp macro="" textlink="">
      <xdr:nvSpPr>
        <xdr:cNvPr id="121" name="Rectangle 137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>
          <a:spLocks noChangeArrowheads="1"/>
        </xdr:cNvSpPr>
      </xdr:nvSpPr>
      <xdr:spPr bwMode="auto">
        <a:xfrm>
          <a:off x="2434000" y="8178685"/>
          <a:ext cx="83629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7</xdr:col>
      <xdr:colOff>356511</xdr:colOff>
      <xdr:row>48</xdr:row>
      <xdr:rowOff>57150</xdr:rowOff>
    </xdr:from>
    <xdr:to>
      <xdr:col>8</xdr:col>
      <xdr:colOff>461286</xdr:colOff>
      <xdr:row>50</xdr:row>
      <xdr:rowOff>76200</xdr:rowOff>
    </xdr:to>
    <xdr:sp macro="" textlink="">
      <xdr:nvSpPr>
        <xdr:cNvPr id="122" name="Rectangle 137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>
          <a:spLocks noChangeArrowheads="1"/>
        </xdr:cNvSpPr>
      </xdr:nvSpPr>
      <xdr:spPr bwMode="auto">
        <a:xfrm>
          <a:off x="4163740" y="8178685"/>
          <a:ext cx="83629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9</xdr:col>
      <xdr:colOff>462646</xdr:colOff>
      <xdr:row>48</xdr:row>
      <xdr:rowOff>57149</xdr:rowOff>
    </xdr:from>
    <xdr:to>
      <xdr:col>10</xdr:col>
      <xdr:colOff>567422</xdr:colOff>
      <xdr:row>50</xdr:row>
      <xdr:rowOff>54428</xdr:rowOff>
    </xdr:to>
    <xdr:sp macro="" textlink="">
      <xdr:nvSpPr>
        <xdr:cNvPr id="123" name="Rectangle 137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>
          <a:spLocks noChangeArrowheads="1"/>
        </xdr:cNvSpPr>
      </xdr:nvSpPr>
      <xdr:spPr bwMode="auto">
        <a:xfrm>
          <a:off x="6803575" y="7649935"/>
          <a:ext cx="880383" cy="2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11</xdr:col>
      <xdr:colOff>604161</xdr:colOff>
      <xdr:row>48</xdr:row>
      <xdr:rowOff>38100</xdr:rowOff>
    </xdr:from>
    <xdr:to>
      <xdr:col>12</xdr:col>
      <xdr:colOff>708936</xdr:colOff>
      <xdr:row>50</xdr:row>
      <xdr:rowOff>57150</xdr:rowOff>
    </xdr:to>
    <xdr:sp macro="" textlink="">
      <xdr:nvSpPr>
        <xdr:cNvPr id="124" name="Rectangle 137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>
          <a:spLocks noChangeArrowheads="1"/>
        </xdr:cNvSpPr>
      </xdr:nvSpPr>
      <xdr:spPr bwMode="auto">
        <a:xfrm>
          <a:off x="7337470" y="8159635"/>
          <a:ext cx="83629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14</xdr:col>
      <xdr:colOff>195964</xdr:colOff>
      <xdr:row>48</xdr:row>
      <xdr:rowOff>19050</xdr:rowOff>
    </xdr:from>
    <xdr:to>
      <xdr:col>15</xdr:col>
      <xdr:colOff>300740</xdr:colOff>
      <xdr:row>50</xdr:row>
      <xdr:rowOff>38100</xdr:rowOff>
    </xdr:to>
    <xdr:sp macro="" textlink="">
      <xdr:nvSpPr>
        <xdr:cNvPr id="126" name="Rectangle 137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>
          <a:spLocks noChangeArrowheads="1"/>
        </xdr:cNvSpPr>
      </xdr:nvSpPr>
      <xdr:spPr bwMode="auto">
        <a:xfrm>
          <a:off x="9639321" y="7788729"/>
          <a:ext cx="880383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16</xdr:col>
      <xdr:colOff>418215</xdr:colOff>
      <xdr:row>48</xdr:row>
      <xdr:rowOff>57150</xdr:rowOff>
    </xdr:from>
    <xdr:to>
      <xdr:col>17</xdr:col>
      <xdr:colOff>522989</xdr:colOff>
      <xdr:row>50</xdr:row>
      <xdr:rowOff>76200</xdr:rowOff>
    </xdr:to>
    <xdr:sp macro="" textlink="">
      <xdr:nvSpPr>
        <xdr:cNvPr id="127" name="Rectangle 137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>
          <a:spLocks noChangeArrowheads="1"/>
        </xdr:cNvSpPr>
      </xdr:nvSpPr>
      <xdr:spPr bwMode="auto">
        <a:xfrm>
          <a:off x="11412786" y="7826829"/>
          <a:ext cx="88038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19</xdr:col>
      <xdr:colOff>396716</xdr:colOff>
      <xdr:row>35</xdr:row>
      <xdr:rowOff>125187</xdr:rowOff>
    </xdr:from>
    <xdr:to>
      <xdr:col>20</xdr:col>
      <xdr:colOff>182496</xdr:colOff>
      <xdr:row>35</xdr:row>
      <xdr:rowOff>125187</xdr:rowOff>
    </xdr:to>
    <xdr:sp macro="" textlink="">
      <xdr:nvSpPr>
        <xdr:cNvPr id="128" name="Line 183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>
          <a:spLocks noChangeShapeType="1"/>
        </xdr:cNvSpPr>
      </xdr:nvSpPr>
      <xdr:spPr bwMode="auto">
        <a:xfrm flipH="1">
          <a:off x="14474666" y="5992587"/>
          <a:ext cx="560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163362</xdr:colOff>
      <xdr:row>14</xdr:row>
      <xdr:rowOff>26868</xdr:rowOff>
    </xdr:from>
    <xdr:to>
      <xdr:col>16</xdr:col>
      <xdr:colOff>517071</xdr:colOff>
      <xdr:row>17</xdr:row>
      <xdr:rowOff>120555</xdr:rowOff>
    </xdr:to>
    <xdr:cxnSp macro="">
      <xdr:nvCxnSpPr>
        <xdr:cNvPr id="129" name="128 Conector angular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 bwMode="auto">
        <a:xfrm>
          <a:off x="8831112" y="2653047"/>
          <a:ext cx="3456138" cy="542722"/>
        </a:xfrm>
        <a:prstGeom prst="bentConnector3">
          <a:avLst>
            <a:gd name="adj1" fmla="val 1653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/>
          <a:tailEnd type="triangle"/>
        </a:ln>
        <a:effectLst/>
      </xdr:spPr>
    </xdr:cxnSp>
    <xdr:clientData/>
  </xdr:twoCellAnchor>
  <xdr:twoCellAnchor>
    <xdr:from>
      <xdr:col>15</xdr:col>
      <xdr:colOff>440931</xdr:colOff>
      <xdr:row>12</xdr:row>
      <xdr:rowOff>104382</xdr:rowOff>
    </xdr:from>
    <xdr:to>
      <xdr:col>16</xdr:col>
      <xdr:colOff>343867</xdr:colOff>
      <xdr:row>15</xdr:row>
      <xdr:rowOff>1753</xdr:rowOff>
    </xdr:to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/>
      </xdr:nvSpPr>
      <xdr:spPr>
        <a:xfrm>
          <a:off x="11420081" y="2466582"/>
          <a:ext cx="677636" cy="35457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41,618%</a:t>
          </a:r>
        </a:p>
      </xdr:txBody>
    </xdr:sp>
    <xdr:clientData/>
  </xdr:twoCellAnchor>
  <xdr:twoCellAnchor>
    <xdr:from>
      <xdr:col>20</xdr:col>
      <xdr:colOff>176892</xdr:colOff>
      <xdr:row>10</xdr:row>
      <xdr:rowOff>99333</xdr:rowOff>
    </xdr:from>
    <xdr:to>
      <xdr:col>20</xdr:col>
      <xdr:colOff>176892</xdr:colOff>
      <xdr:row>45</xdr:row>
      <xdr:rowOff>27214</xdr:rowOff>
    </xdr:to>
    <xdr:cxnSp macro="">
      <xdr:nvCxnSpPr>
        <xdr:cNvPr id="131" name="130 Conector recto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>
          <a:stCxn id="6" idx="1"/>
        </xdr:cNvCxnSpPr>
      </xdr:nvCxnSpPr>
      <xdr:spPr bwMode="auto">
        <a:xfrm>
          <a:off x="14225401" y="2219078"/>
          <a:ext cx="0" cy="545584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517070</xdr:colOff>
      <xdr:row>45</xdr:row>
      <xdr:rowOff>27215</xdr:rowOff>
    </xdr:from>
    <xdr:to>
      <xdr:col>20</xdr:col>
      <xdr:colOff>176891</xdr:colOff>
      <xdr:row>45</xdr:row>
      <xdr:rowOff>27215</xdr:rowOff>
    </xdr:to>
    <xdr:cxnSp macro="">
      <xdr:nvCxnSpPr>
        <xdr:cNvPr id="132" name="131 Conector recto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 bwMode="auto">
        <a:xfrm>
          <a:off x="8409213" y="7293429"/>
          <a:ext cx="664028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2</xdr:col>
      <xdr:colOff>435427</xdr:colOff>
      <xdr:row>21</xdr:row>
      <xdr:rowOff>13604</xdr:rowOff>
    </xdr:from>
    <xdr:to>
      <xdr:col>4</xdr:col>
      <xdr:colOff>40821</xdr:colOff>
      <xdr:row>23</xdr:row>
      <xdr:rowOff>81641</xdr:rowOff>
    </xdr:to>
    <xdr:sp macro="" textlink="">
      <xdr:nvSpPr>
        <xdr:cNvPr id="133" name="Rectangle 164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>
          <a:spLocks noChangeArrowheads="1"/>
        </xdr:cNvSpPr>
      </xdr:nvSpPr>
      <xdr:spPr bwMode="auto">
        <a:xfrm>
          <a:off x="1316576" y="3870709"/>
          <a:ext cx="1068434" cy="38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419100</xdr:colOff>
      <xdr:row>24</xdr:row>
      <xdr:rowOff>27215</xdr:rowOff>
    </xdr:from>
    <xdr:to>
      <xdr:col>12</xdr:col>
      <xdr:colOff>401486</xdr:colOff>
      <xdr:row>28</xdr:row>
      <xdr:rowOff>54900</xdr:rowOff>
    </xdr:to>
    <xdr:sp macro="" textlink="">
      <xdr:nvSpPr>
        <xdr:cNvPr id="134" name="Rectangle 7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>
          <a:spLocks noChangeArrowheads="1"/>
        </xdr:cNvSpPr>
      </xdr:nvSpPr>
      <xdr:spPr bwMode="auto">
        <a:xfrm>
          <a:off x="7535636" y="4000501"/>
          <a:ext cx="1533600" cy="65361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C. de Innovacion Aquainnovo-Biomar S.A.</a:t>
          </a:r>
        </a:p>
      </xdr:txBody>
    </xdr:sp>
    <xdr:clientData/>
  </xdr:twoCellAnchor>
  <xdr:twoCellAnchor>
    <xdr:from>
      <xdr:col>12</xdr:col>
      <xdr:colOff>395330</xdr:colOff>
      <xdr:row>21</xdr:row>
      <xdr:rowOff>1596</xdr:rowOff>
    </xdr:from>
    <xdr:to>
      <xdr:col>12</xdr:col>
      <xdr:colOff>722570</xdr:colOff>
      <xdr:row>32</xdr:row>
      <xdr:rowOff>0</xdr:rowOff>
    </xdr:to>
    <xdr:cxnSp macro="">
      <xdr:nvCxnSpPr>
        <xdr:cNvPr id="136" name="135 Conector angular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>
          <a:stCxn id="2" idx="3"/>
        </xdr:cNvCxnSpPr>
      </xdr:nvCxnSpPr>
      <xdr:spPr bwMode="auto">
        <a:xfrm>
          <a:off x="9063080" y="3525846"/>
          <a:ext cx="327240" cy="1672083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363131</xdr:colOff>
      <xdr:row>31</xdr:row>
      <xdr:rowOff>142422</xdr:rowOff>
    </xdr:from>
    <xdr:to>
      <xdr:col>12</xdr:col>
      <xdr:colOff>696412</xdr:colOff>
      <xdr:row>31</xdr:row>
      <xdr:rowOff>142422</xdr:rowOff>
    </xdr:to>
    <xdr:cxnSp macro="">
      <xdr:nvCxnSpPr>
        <xdr:cNvPr id="137" name="136 Conector recto de flecha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 bwMode="auto">
        <a:xfrm flipH="1">
          <a:off x="9030881" y="5190672"/>
          <a:ext cx="33328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22703</xdr:colOff>
      <xdr:row>20</xdr:row>
      <xdr:rowOff>136810</xdr:rowOff>
    </xdr:from>
    <xdr:to>
      <xdr:col>4</xdr:col>
      <xdr:colOff>158427</xdr:colOff>
      <xdr:row>23</xdr:row>
      <xdr:rowOff>109474</xdr:rowOff>
    </xdr:to>
    <xdr:cxnSp macro="">
      <xdr:nvCxnSpPr>
        <xdr:cNvPr id="138" name="137 Conector angular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 bwMode="auto">
        <a:xfrm rot="10800000" flipV="1">
          <a:off x="1709989" y="3511381"/>
          <a:ext cx="911331" cy="421700"/>
        </a:xfrm>
        <a:prstGeom prst="bentConnector3">
          <a:avLst>
            <a:gd name="adj1" fmla="val 23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144527</xdr:colOff>
      <xdr:row>23</xdr:row>
      <xdr:rowOff>108570</xdr:rowOff>
    </xdr:from>
    <xdr:to>
      <xdr:col>5</xdr:col>
      <xdr:colOff>9525</xdr:colOff>
      <xdr:row>23</xdr:row>
      <xdr:rowOff>108570</xdr:rowOff>
    </xdr:to>
    <xdr:cxnSp macro="">
      <xdr:nvCxnSpPr>
        <xdr:cNvPr id="139" name="138 Conector recto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 bwMode="auto">
        <a:xfrm>
          <a:off x="2607420" y="3932177"/>
          <a:ext cx="64060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399143</xdr:colOff>
      <xdr:row>28</xdr:row>
      <xdr:rowOff>54429</xdr:rowOff>
    </xdr:from>
    <xdr:to>
      <xdr:col>11</xdr:col>
      <xdr:colOff>249464</xdr:colOff>
      <xdr:row>29</xdr:row>
      <xdr:rowOff>136072</xdr:rowOff>
    </xdr:to>
    <xdr:sp macro="" textlink="">
      <xdr:nvSpPr>
        <xdr:cNvPr id="141" name="Rectangle 154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>
          <a:spLocks noChangeArrowheads="1"/>
        </xdr:cNvSpPr>
      </xdr:nvSpPr>
      <xdr:spPr bwMode="auto">
        <a:xfrm>
          <a:off x="7515679" y="4653643"/>
          <a:ext cx="625928" cy="231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11</xdr:col>
      <xdr:colOff>367386</xdr:colOff>
      <xdr:row>22</xdr:row>
      <xdr:rowOff>108857</xdr:rowOff>
    </xdr:from>
    <xdr:to>
      <xdr:col>12</xdr:col>
      <xdr:colOff>297648</xdr:colOff>
      <xdr:row>24</xdr:row>
      <xdr:rowOff>123930</xdr:rowOff>
    </xdr:to>
    <xdr:sp macro="" textlink="">
      <xdr:nvSpPr>
        <xdr:cNvPr id="142" name="Rectangle 164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>
          <a:spLocks noChangeArrowheads="1"/>
        </xdr:cNvSpPr>
      </xdr:nvSpPr>
      <xdr:spPr bwMode="auto">
        <a:xfrm>
          <a:off x="8259529" y="3782786"/>
          <a:ext cx="705869" cy="314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3</xdr:col>
      <xdr:colOff>680357</xdr:colOff>
      <xdr:row>20</xdr:row>
      <xdr:rowOff>136071</xdr:rowOff>
    </xdr:from>
    <xdr:to>
      <xdr:col>3</xdr:col>
      <xdr:colOff>680357</xdr:colOff>
      <xdr:row>34</xdr:row>
      <xdr:rowOff>95250</xdr:rowOff>
    </xdr:to>
    <xdr:cxnSp macro="">
      <xdr:nvCxnSpPr>
        <xdr:cNvPr id="143" name="142 Conector recto de flecha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 bwMode="auto">
        <a:xfrm>
          <a:off x="2293026" y="3835235"/>
          <a:ext cx="0" cy="217036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/>
        </a:ln>
        <a:effectLst/>
      </xdr:spPr>
    </xdr:cxn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4" name="Rectangle 220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>
          <a:spLocks noChangeArrowheads="1"/>
        </xdr:cNvSpPr>
      </xdr:nvSpPr>
      <xdr:spPr bwMode="auto">
        <a:xfrm>
          <a:off x="51706" y="972684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269138</xdr:colOff>
      <xdr:row>48</xdr:row>
      <xdr:rowOff>43177</xdr:rowOff>
    </xdr:from>
    <xdr:to>
      <xdr:col>6</xdr:col>
      <xdr:colOff>269138</xdr:colOff>
      <xdr:row>49</xdr:row>
      <xdr:rowOff>136127</xdr:rowOff>
    </xdr:to>
    <xdr:cxnSp macro="">
      <xdr:nvCxnSpPr>
        <xdr:cNvPr id="145" name="144 Conector recto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 bwMode="auto">
        <a:xfrm flipH="1">
          <a:off x="4283245" y="7635963"/>
          <a:ext cx="0" cy="242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452959</xdr:colOff>
      <xdr:row>48</xdr:row>
      <xdr:rowOff>50046</xdr:rowOff>
    </xdr:from>
    <xdr:to>
      <xdr:col>8</xdr:col>
      <xdr:colOff>452959</xdr:colOff>
      <xdr:row>49</xdr:row>
      <xdr:rowOff>138788</xdr:rowOff>
    </xdr:to>
    <xdr:cxnSp macro="">
      <xdr:nvCxnSpPr>
        <xdr:cNvPr id="146" name="145 Conector recto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 bwMode="auto">
        <a:xfrm flipH="1">
          <a:off x="6018280" y="7642832"/>
          <a:ext cx="0" cy="2384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495017</xdr:colOff>
      <xdr:row>48</xdr:row>
      <xdr:rowOff>50801</xdr:rowOff>
    </xdr:from>
    <xdr:to>
      <xdr:col>10</xdr:col>
      <xdr:colOff>495017</xdr:colOff>
      <xdr:row>50</xdr:row>
      <xdr:rowOff>8479</xdr:rowOff>
    </xdr:to>
    <xdr:cxnSp macro="">
      <xdr:nvCxnSpPr>
        <xdr:cNvPr id="147" name="146 Conector recto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 bwMode="auto">
        <a:xfrm flipH="1">
          <a:off x="7611553" y="7643587"/>
          <a:ext cx="0" cy="2570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544024</xdr:colOff>
      <xdr:row>48</xdr:row>
      <xdr:rowOff>40819</xdr:rowOff>
    </xdr:from>
    <xdr:to>
      <xdr:col>12</xdr:col>
      <xdr:colOff>544024</xdr:colOff>
      <xdr:row>50</xdr:row>
      <xdr:rowOff>6090</xdr:rowOff>
    </xdr:to>
    <xdr:cxnSp macro="">
      <xdr:nvCxnSpPr>
        <xdr:cNvPr id="148" name="147 Conector recto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 bwMode="auto">
        <a:xfrm flipH="1">
          <a:off x="9211774" y="7633605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557887</xdr:colOff>
      <xdr:row>49</xdr:row>
      <xdr:rowOff>126783</xdr:rowOff>
    </xdr:from>
    <xdr:to>
      <xdr:col>17</xdr:col>
      <xdr:colOff>459683</xdr:colOff>
      <xdr:row>50</xdr:row>
      <xdr:rowOff>24301</xdr:rowOff>
    </xdr:to>
    <xdr:cxnSp macro="">
      <xdr:nvCxnSpPr>
        <xdr:cNvPr id="149" name="148 Conector angular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7601722" y="2512698"/>
          <a:ext cx="47197" cy="10760296"/>
        </a:xfrm>
        <a:prstGeom prst="bentConnector3">
          <a:avLst>
            <a:gd name="adj1" fmla="val -494089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0" name="Rectangle 220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1" name="Rectangle 22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2" name="Rectangle 220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3" name="Rectangle 220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4" name="Rectangle 220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5" name="Rectangle 220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6" name="Rectangle 220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7" name="Rectangle 220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8" name="Rectangle 220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9" name="Rectangle 220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>
          <a:spLocks noChangeArrowheads="1"/>
        </xdr:cNvSpPr>
      </xdr:nvSpPr>
      <xdr:spPr bwMode="auto">
        <a:xfrm>
          <a:off x="51706" y="950776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0" name="Rectangle 220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1" name="Rectangle 22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2" name="Rectangle 220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3" name="Rectangle 220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4" name="Rectangle 220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5" name="Rectangle 220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6" name="Rectangle 220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7" name="Rectangle 220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8" name="Rectangle 220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9" name="Rectangle 220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>
          <a:spLocks noChangeArrowheads="1"/>
        </xdr:cNvSpPr>
      </xdr:nvSpPr>
      <xdr:spPr bwMode="auto">
        <a:xfrm>
          <a:off x="51706" y="95553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127929</xdr:colOff>
      <xdr:row>48</xdr:row>
      <xdr:rowOff>59871</xdr:rowOff>
    </xdr:from>
    <xdr:to>
      <xdr:col>15</xdr:col>
      <xdr:colOff>127929</xdr:colOff>
      <xdr:row>50</xdr:row>
      <xdr:rowOff>25142</xdr:rowOff>
    </xdr:to>
    <xdr:cxnSp macro="">
      <xdr:nvCxnSpPr>
        <xdr:cNvPr id="170" name="169 Conector recto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 bwMode="auto">
        <a:xfrm flipH="1">
          <a:off x="11122500" y="7652657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367393</xdr:colOff>
      <xdr:row>29</xdr:row>
      <xdr:rowOff>108856</xdr:rowOff>
    </xdr:from>
    <xdr:to>
      <xdr:col>14</xdr:col>
      <xdr:colOff>367393</xdr:colOff>
      <xdr:row>29</xdr:row>
      <xdr:rowOff>108856</xdr:rowOff>
    </xdr:to>
    <xdr:cxnSp macro="">
      <xdr:nvCxnSpPr>
        <xdr:cNvPr id="117" name="116 Conector recto de flecha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flipV="1">
          <a:off x="5932714" y="4857749"/>
          <a:ext cx="46536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410293</xdr:colOff>
      <xdr:row>28</xdr:row>
      <xdr:rowOff>59841</xdr:rowOff>
    </xdr:from>
    <xdr:to>
      <xdr:col>11</xdr:col>
      <xdr:colOff>410293</xdr:colOff>
      <xdr:row>29</xdr:row>
      <xdr:rowOff>103916</xdr:rowOff>
    </xdr:to>
    <xdr:cxnSp macro="">
      <xdr:nvCxnSpPr>
        <xdr:cNvPr id="171" name="170 Conector recto de flecha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 bwMode="auto">
        <a:xfrm flipH="1" flipV="1">
          <a:off x="8302436" y="4659055"/>
          <a:ext cx="0" cy="1937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12</xdr:col>
      <xdr:colOff>367612</xdr:colOff>
      <xdr:row>10</xdr:row>
      <xdr:rowOff>95252</xdr:rowOff>
    </xdr:from>
    <xdr:to>
      <xdr:col>13</xdr:col>
      <xdr:colOff>136073</xdr:colOff>
      <xdr:row>33</xdr:row>
      <xdr:rowOff>130861</xdr:rowOff>
    </xdr:to>
    <xdr:cxnSp macro="">
      <xdr:nvCxnSpPr>
        <xdr:cNvPr id="175" name="174 Conector angular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5400000">
          <a:off x="7554680" y="3304041"/>
          <a:ext cx="3505431" cy="544068"/>
        </a:xfrm>
        <a:prstGeom prst="bentConnector3">
          <a:avLst>
            <a:gd name="adj1" fmla="val 99298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734786</xdr:colOff>
      <xdr:row>21</xdr:row>
      <xdr:rowOff>13609</xdr:rowOff>
    </xdr:from>
    <xdr:to>
      <xdr:col>4</xdr:col>
      <xdr:colOff>94144</xdr:colOff>
      <xdr:row>23</xdr:row>
      <xdr:rowOff>95450</xdr:rowOff>
    </xdr:to>
    <xdr:sp macro="" textlink="">
      <xdr:nvSpPr>
        <xdr:cNvPr id="176" name="Rectangle 164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>
          <a:spLocks noChangeArrowheads="1"/>
        </xdr:cNvSpPr>
      </xdr:nvSpPr>
      <xdr:spPr bwMode="auto">
        <a:xfrm>
          <a:off x="1646465" y="3537859"/>
          <a:ext cx="910572" cy="381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19</xdr:row>
      <xdr:rowOff>28575</xdr:rowOff>
    </xdr:from>
    <xdr:to>
      <xdr:col>12</xdr:col>
      <xdr:colOff>357461</xdr:colOff>
      <xdr:row>23</xdr:row>
      <xdr:rowOff>67060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7488011" y="3403146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352425</xdr:colOff>
      <xdr:row>31</xdr:row>
      <xdr:rowOff>76200</xdr:rowOff>
    </xdr:from>
    <xdr:to>
      <xdr:col>12</xdr:col>
      <xdr:colOff>338411</xdr:colOff>
      <xdr:row>35</xdr:row>
      <xdr:rowOff>114685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7468961" y="5246914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10</xdr:col>
      <xdr:colOff>237235</xdr:colOff>
      <xdr:row>4</xdr:row>
      <xdr:rowOff>104113</xdr:rowOff>
    </xdr:from>
    <xdr:to>
      <xdr:col>12</xdr:col>
      <xdr:colOff>536592</xdr:colOff>
      <xdr:row>8</xdr:row>
      <xdr:rowOff>110218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7353771" y="1083827"/>
          <a:ext cx="1850571" cy="604820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>
          <a:off x="7855354" y="3115021"/>
          <a:ext cx="0" cy="464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533401</xdr:colOff>
      <xdr:row>10</xdr:row>
      <xdr:rowOff>99332</xdr:rowOff>
    </xdr:from>
    <xdr:to>
      <xdr:col>20</xdr:col>
      <xdr:colOff>176892</xdr:colOff>
      <xdr:row>10</xdr:row>
      <xdr:rowOff>99332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683030" y="2219077"/>
          <a:ext cx="135423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390525</xdr:colOff>
      <xdr:row>23</xdr:row>
      <xdr:rowOff>65178</xdr:rowOff>
    </xdr:from>
    <xdr:to>
      <xdr:col>11</xdr:col>
      <xdr:colOff>390525</xdr:colOff>
      <xdr:row>24</xdr:row>
      <xdr:rowOff>103096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ShapeType="1"/>
        </xdr:cNvSpPr>
      </xdr:nvSpPr>
      <xdr:spPr bwMode="auto">
        <a:xfrm flipH="1">
          <a:off x="8270875" y="4103778"/>
          <a:ext cx="0" cy="1903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23</xdr:row>
      <xdr:rowOff>136073</xdr:rowOff>
    </xdr:from>
    <xdr:to>
      <xdr:col>9</xdr:col>
      <xdr:colOff>244224</xdr:colOff>
      <xdr:row>28</xdr:row>
      <xdr:rowOff>45290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5047953" y="3959680"/>
          <a:ext cx="1537200" cy="65761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35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35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14</xdr:col>
      <xdr:colOff>470588</xdr:colOff>
      <xdr:row>34</xdr:row>
      <xdr:rowOff>82631</xdr:rowOff>
    </xdr:from>
    <xdr:to>
      <xdr:col>16</xdr:col>
      <xdr:colOff>456573</xdr:colOff>
      <xdr:row>38</xdr:row>
      <xdr:rowOff>121117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10689552" y="5702381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Piscicultura Aquasan S.A</a:t>
          </a:r>
        </a:p>
      </xdr:txBody>
    </xdr:sp>
    <xdr:clientData/>
  </xdr:twoCellAnchor>
  <xdr:twoCellAnchor>
    <xdr:from>
      <xdr:col>6</xdr:col>
      <xdr:colOff>202407</xdr:colOff>
      <xdr:row>25</xdr:row>
      <xdr:rowOff>52916</xdr:rowOff>
    </xdr:from>
    <xdr:to>
      <xdr:col>7</xdr:col>
      <xdr:colOff>174641</xdr:colOff>
      <xdr:row>26</xdr:row>
      <xdr:rowOff>130968</xdr:rowOff>
    </xdr:to>
    <xdr:sp macro="" textlink="">
      <xdr:nvSpPr>
        <xdr:cNvPr id="10" name="Rectangle 90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4009636" y="4541789"/>
          <a:ext cx="703754" cy="235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38101</xdr:colOff>
      <xdr:row>18</xdr:row>
      <xdr:rowOff>151280</xdr:rowOff>
    </xdr:from>
    <xdr:to>
      <xdr:col>14</xdr:col>
      <xdr:colOff>214313</xdr:colOff>
      <xdr:row>20</xdr:row>
      <xdr:rowOff>165287</xdr:rowOff>
    </xdr:to>
    <xdr:sp macro="" textlink="">
      <xdr:nvSpPr>
        <xdr:cNvPr id="11" name="Rectangle 9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8965970" y="3534560"/>
          <a:ext cx="907732" cy="321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76201</xdr:colOff>
      <xdr:row>29</xdr:row>
      <xdr:rowOff>104321</xdr:rowOff>
    </xdr:from>
    <xdr:to>
      <xdr:col>13</xdr:col>
      <xdr:colOff>114301</xdr:colOff>
      <xdr:row>31</xdr:row>
      <xdr:rowOff>112485</xdr:rowOff>
    </xdr:to>
    <xdr:sp macro="" textlink="">
      <xdr:nvSpPr>
        <xdr:cNvPr id="12" name="Rectangle 9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8731251" y="5057321"/>
          <a:ext cx="812800" cy="31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3" name="Rectangle 93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8494346" y="5563071"/>
          <a:ext cx="487953" cy="33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483054</xdr:colOff>
      <xdr:row>29</xdr:row>
      <xdr:rowOff>133350</xdr:rowOff>
    </xdr:from>
    <xdr:to>
      <xdr:col>14</xdr:col>
      <xdr:colOff>495300</xdr:colOff>
      <xdr:row>32</xdr:row>
      <xdr:rowOff>95250</xdr:rowOff>
    </xdr:to>
    <xdr:sp macro="" textlink="">
      <xdr:nvSpPr>
        <xdr:cNvPr id="14" name="Rectangle 95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8679403" y="5253990"/>
          <a:ext cx="1475286" cy="43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47179</xdr:colOff>
      <xdr:row>24</xdr:row>
      <xdr:rowOff>120573</xdr:rowOff>
    </xdr:from>
    <xdr:to>
      <xdr:col>10</xdr:col>
      <xdr:colOff>264318</xdr:colOff>
      <xdr:row>26</xdr:row>
      <xdr:rowOff>129040</xdr:rowOff>
    </xdr:to>
    <xdr:sp macro="" textlink="">
      <xdr:nvSpPr>
        <xdr:cNvPr id="15" name="Rectangle 96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6378129" y="4311573"/>
          <a:ext cx="991839" cy="31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440870</xdr:colOff>
      <xdr:row>10</xdr:row>
      <xdr:rowOff>88899</xdr:rowOff>
    </xdr:from>
    <xdr:to>
      <xdr:col>15</xdr:col>
      <xdr:colOff>440870</xdr:colOff>
      <xdr:row>18</xdr:row>
      <xdr:rowOff>102506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ShapeType="1"/>
        </xdr:cNvSpPr>
      </xdr:nvSpPr>
      <xdr:spPr bwMode="auto">
        <a:xfrm flipH="1">
          <a:off x="11420020" y="2146299"/>
          <a:ext cx="0" cy="12328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360206</xdr:colOff>
      <xdr:row>37</xdr:row>
      <xdr:rowOff>1621</xdr:rowOff>
    </xdr:from>
    <xdr:to>
      <xdr:col>12</xdr:col>
      <xdr:colOff>346192</xdr:colOff>
      <xdr:row>41</xdr:row>
      <xdr:rowOff>40107</xdr:rowOff>
    </xdr:to>
    <xdr:sp macro="" textlink="">
      <xdr:nvSpPr>
        <xdr:cNvPr id="17" name="Rectangle 98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7465856" y="6173821"/>
          <a:ext cx="153538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87086</xdr:rowOff>
    </xdr:from>
    <xdr:to>
      <xdr:col>16</xdr:col>
      <xdr:colOff>24084</xdr:colOff>
      <xdr:row>22</xdr:row>
      <xdr:rowOff>125572</xdr:rowOff>
    </xdr:to>
    <xdr:sp macro="" textlink="">
      <xdr:nvSpPr>
        <xdr:cNvPr id="18" name="Rectangle 102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Arrowheads="1"/>
        </xdr:cNvSpPr>
      </xdr:nvSpPr>
      <xdr:spPr bwMode="auto">
        <a:xfrm>
          <a:off x="10257063" y="3311979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12</xdr:col>
      <xdr:colOff>583406</xdr:colOff>
      <xdr:row>18</xdr:row>
      <xdr:rowOff>152400</xdr:rowOff>
    </xdr:to>
    <xdr:sp macro="" textlink="">
      <xdr:nvSpPr>
        <xdr:cNvPr id="19" name="Rectangle 104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Arrowheads="1"/>
        </xdr:cNvSpPr>
      </xdr:nvSpPr>
      <xdr:spPr bwMode="auto">
        <a:xfrm>
          <a:off x="7887104" y="3200746"/>
          <a:ext cx="892651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95853</xdr:rowOff>
    </xdr:from>
    <xdr:to>
      <xdr:col>7</xdr:col>
      <xdr:colOff>66675</xdr:colOff>
      <xdr:row>26</xdr:row>
      <xdr:rowOff>100997</xdr:rowOff>
    </xdr:to>
    <xdr:sp macro="" textlink="">
      <xdr:nvSpPr>
        <xdr:cNvPr id="20" name="Line 1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ShapeType="1"/>
        </xdr:cNvSpPr>
      </xdr:nvSpPr>
      <xdr:spPr bwMode="auto">
        <a:xfrm>
          <a:off x="4848225" y="2153253"/>
          <a:ext cx="0" cy="24435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247650</xdr:colOff>
      <xdr:row>26</xdr:row>
      <xdr:rowOff>95250</xdr:rowOff>
    </xdr:to>
    <xdr:sp macro="" textlink="">
      <xdr:nvSpPr>
        <xdr:cNvPr id="21" name="Line 11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ShapeType="1"/>
        </xdr:cNvSpPr>
      </xdr:nvSpPr>
      <xdr:spPr bwMode="auto">
        <a:xfrm flipV="1">
          <a:off x="4605424" y="474206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468101</xdr:colOff>
      <xdr:row>27</xdr:row>
      <xdr:rowOff>33058</xdr:rowOff>
    </xdr:from>
    <xdr:to>
      <xdr:col>16</xdr:col>
      <xdr:colOff>454086</xdr:colOff>
      <xdr:row>31</xdr:row>
      <xdr:rowOff>71544</xdr:rowOff>
    </xdr:to>
    <xdr:sp macro="" textlink="">
      <xdr:nvSpPr>
        <xdr:cNvPr id="22" name="Rectangle 119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Arrowheads="1"/>
        </xdr:cNvSpPr>
      </xdr:nvSpPr>
      <xdr:spPr bwMode="auto">
        <a:xfrm>
          <a:off x="10687065" y="4605058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400241</xdr:colOff>
      <xdr:row>17</xdr:row>
      <xdr:rowOff>68902</xdr:rowOff>
    </xdr:from>
    <xdr:to>
      <xdr:col>19</xdr:col>
      <xdr:colOff>386227</xdr:colOff>
      <xdr:row>21</xdr:row>
      <xdr:rowOff>107387</xdr:rowOff>
    </xdr:to>
    <xdr:sp macro="" textlink="">
      <xdr:nvSpPr>
        <xdr:cNvPr id="23" name="Rectangle 1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 noChangeArrowheads="1"/>
        </xdr:cNvSpPr>
      </xdr:nvSpPr>
      <xdr:spPr bwMode="auto">
        <a:xfrm>
          <a:off x="12946027" y="3144116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S.A</a:t>
          </a:r>
        </a:p>
      </xdr:txBody>
    </xdr:sp>
    <xdr:clientData/>
  </xdr:twoCellAnchor>
  <xdr:twoCellAnchor>
    <xdr:from>
      <xdr:col>17</xdr:col>
      <xdr:colOff>390723</xdr:colOff>
      <xdr:row>22</xdr:row>
      <xdr:rowOff>90054</xdr:rowOff>
    </xdr:from>
    <xdr:to>
      <xdr:col>19</xdr:col>
      <xdr:colOff>376709</xdr:colOff>
      <xdr:row>26</xdr:row>
      <xdr:rowOff>128540</xdr:rowOff>
    </xdr:to>
    <xdr:sp macro="" textlink="">
      <xdr:nvSpPr>
        <xdr:cNvPr id="24" name="Rectangle 1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12936509" y="3913661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16</xdr:col>
      <xdr:colOff>612321</xdr:colOff>
      <xdr:row>19</xdr:row>
      <xdr:rowOff>118128</xdr:rowOff>
    </xdr:from>
    <xdr:to>
      <xdr:col>16</xdr:col>
      <xdr:colOff>612321</xdr:colOff>
      <xdr:row>29</xdr:row>
      <xdr:rowOff>139166</xdr:rowOff>
    </xdr:to>
    <xdr:sp macro="" textlink="">
      <xdr:nvSpPr>
        <xdr:cNvPr id="25" name="Line 1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 noChangeShapeType="1"/>
        </xdr:cNvSpPr>
      </xdr:nvSpPr>
      <xdr:spPr bwMode="auto">
        <a:xfrm>
          <a:off x="12366171" y="3547128"/>
          <a:ext cx="0" cy="15450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512669</xdr:colOff>
      <xdr:row>22</xdr:row>
      <xdr:rowOff>87050</xdr:rowOff>
    </xdr:from>
    <xdr:to>
      <xdr:col>17</xdr:col>
      <xdr:colOff>417419</xdr:colOff>
      <xdr:row>24</xdr:row>
      <xdr:rowOff>105081</xdr:rowOff>
    </xdr:to>
    <xdr:sp macro="" textlink="">
      <xdr:nvSpPr>
        <xdr:cNvPr id="26" name="Rectangle 1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11635098" y="4102097"/>
          <a:ext cx="636270" cy="333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16</xdr:col>
      <xdr:colOff>544739</xdr:colOff>
      <xdr:row>27</xdr:row>
      <xdr:rowOff>131567</xdr:rowOff>
    </xdr:from>
    <xdr:to>
      <xdr:col>17</xdr:col>
      <xdr:colOff>519546</xdr:colOff>
      <xdr:row>30</xdr:row>
      <xdr:rowOff>17318</xdr:rowOff>
    </xdr:to>
    <xdr:sp macro="" textlink="">
      <xdr:nvSpPr>
        <xdr:cNvPr id="27" name="Rectangle 1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11667168" y="4936323"/>
          <a:ext cx="706327" cy="359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17</xdr:col>
      <xdr:colOff>390721</xdr:colOff>
      <xdr:row>27</xdr:row>
      <xdr:rowOff>118622</xdr:rowOff>
    </xdr:from>
    <xdr:to>
      <xdr:col>19</xdr:col>
      <xdr:colOff>376707</xdr:colOff>
      <xdr:row>32</xdr:row>
      <xdr:rowOff>7429</xdr:rowOff>
    </xdr:to>
    <xdr:sp macro="" textlink="">
      <xdr:nvSpPr>
        <xdr:cNvPr id="28" name="Rectangle 1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>
          <a:spLocks noChangeArrowheads="1"/>
        </xdr:cNvSpPr>
      </xdr:nvSpPr>
      <xdr:spPr bwMode="auto">
        <a:xfrm>
          <a:off x="12936507" y="4690622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617009</xdr:colOff>
      <xdr:row>24</xdr:row>
      <xdr:rowOff>90054</xdr:rowOff>
    </xdr:from>
    <xdr:to>
      <xdr:col>17</xdr:col>
      <xdr:colOff>379090</xdr:colOff>
      <xdr:row>24</xdr:row>
      <xdr:rowOff>90054</xdr:rowOff>
    </xdr:to>
    <xdr:sp macro="" textlink="">
      <xdr:nvSpPr>
        <xdr:cNvPr id="29" name="Line 1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 noChangeShapeType="1"/>
        </xdr:cNvSpPr>
      </xdr:nvSpPr>
      <xdr:spPr bwMode="auto">
        <a:xfrm>
          <a:off x="12387188" y="4213018"/>
          <a:ext cx="537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611025</xdr:colOff>
      <xdr:row>29</xdr:row>
      <xdr:rowOff>142215</xdr:rowOff>
    </xdr:from>
    <xdr:to>
      <xdr:col>17</xdr:col>
      <xdr:colOff>379236</xdr:colOff>
      <xdr:row>29</xdr:row>
      <xdr:rowOff>142215</xdr:rowOff>
    </xdr:to>
    <xdr:sp macro="" textlink="">
      <xdr:nvSpPr>
        <xdr:cNvPr id="30" name="Line 1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ShapeType="1"/>
        </xdr:cNvSpPr>
      </xdr:nvSpPr>
      <xdr:spPr bwMode="auto">
        <a:xfrm>
          <a:off x="12364875" y="5095215"/>
          <a:ext cx="5429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289261</xdr:colOff>
      <xdr:row>34</xdr:row>
      <xdr:rowOff>133242</xdr:rowOff>
    </xdr:from>
    <xdr:to>
      <xdr:col>14</xdr:col>
      <xdr:colOff>515139</xdr:colOff>
      <xdr:row>36</xdr:row>
      <xdr:rowOff>31870</xdr:rowOff>
    </xdr:to>
    <xdr:sp macro="" textlink="">
      <xdr:nvSpPr>
        <xdr:cNvPr id="31" name="Rectangle 1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>
          <a:spLocks noChangeArrowheads="1"/>
        </xdr:cNvSpPr>
      </xdr:nvSpPr>
      <xdr:spPr bwMode="auto">
        <a:xfrm>
          <a:off x="9217130" y="6043591"/>
          <a:ext cx="957398" cy="214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13</xdr:col>
      <xdr:colOff>578195</xdr:colOff>
      <xdr:row>26</xdr:row>
      <xdr:rowOff>113189</xdr:rowOff>
    </xdr:from>
    <xdr:to>
      <xdr:col>14</xdr:col>
      <xdr:colOff>654395</xdr:colOff>
      <xdr:row>28</xdr:row>
      <xdr:rowOff>132239</xdr:rowOff>
    </xdr:to>
    <xdr:sp macro="" textlink="">
      <xdr:nvSpPr>
        <xdr:cNvPr id="32" name="Rectangle 1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9506064" y="4760004"/>
          <a:ext cx="807720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15</xdr:col>
      <xdr:colOff>429456</xdr:colOff>
      <xdr:row>16</xdr:row>
      <xdr:rowOff>38947</xdr:rowOff>
    </xdr:from>
    <xdr:to>
      <xdr:col>16</xdr:col>
      <xdr:colOff>650122</xdr:colOff>
      <xdr:row>18</xdr:row>
      <xdr:rowOff>49832</xdr:rowOff>
    </xdr:to>
    <xdr:sp macro="" textlink="">
      <xdr:nvSpPr>
        <xdr:cNvPr id="33" name="Rectangle 133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10820365" y="3106343"/>
          <a:ext cx="952186" cy="32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</a:t>
          </a:r>
        </a:p>
      </xdr:txBody>
    </xdr:sp>
    <xdr:clientData/>
  </xdr:twoCellAnchor>
  <xdr:twoCellAnchor>
    <xdr:from>
      <xdr:col>10</xdr:col>
      <xdr:colOff>287447</xdr:colOff>
      <xdr:row>42</xdr:row>
      <xdr:rowOff>95250</xdr:rowOff>
    </xdr:from>
    <xdr:to>
      <xdr:col>12</xdr:col>
      <xdr:colOff>273433</xdr:colOff>
      <xdr:row>46</xdr:row>
      <xdr:rowOff>133736</xdr:rowOff>
    </xdr:to>
    <xdr:sp macro="" textlink="">
      <xdr:nvSpPr>
        <xdr:cNvPr id="34" name="Rectangle 13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>
          <a:spLocks noChangeArrowheads="1"/>
        </xdr:cNvSpPr>
      </xdr:nvSpPr>
      <xdr:spPr bwMode="auto">
        <a:xfrm>
          <a:off x="7393097" y="7029450"/>
          <a:ext cx="153538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Grupo ACI S.A</a:t>
          </a:r>
        </a:p>
      </xdr:txBody>
    </xdr:sp>
    <xdr:clientData/>
  </xdr:twoCellAnchor>
  <xdr:twoCellAnchor>
    <xdr:from>
      <xdr:col>2</xdr:col>
      <xdr:colOff>683866</xdr:colOff>
      <xdr:row>49</xdr:row>
      <xdr:rowOff>104775</xdr:rowOff>
    </xdr:from>
    <xdr:to>
      <xdr:col>4</xdr:col>
      <xdr:colOff>669852</xdr:colOff>
      <xdr:row>53</xdr:row>
      <xdr:rowOff>102440</xdr:rowOff>
    </xdr:to>
    <xdr:sp macro="" textlink="">
      <xdr:nvSpPr>
        <xdr:cNvPr id="35" name="Rectangle 135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>
          <a:spLocks noChangeArrowheads="1"/>
        </xdr:cNvSpPr>
      </xdr:nvSpPr>
      <xdr:spPr bwMode="auto">
        <a:xfrm>
          <a:off x="1591916" y="8105775"/>
          <a:ext cx="1535386" cy="64536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Aquacorporacion Int´l S.A</a:t>
          </a:r>
        </a:p>
      </xdr:txBody>
    </xdr:sp>
    <xdr:clientData/>
  </xdr:twoCellAnchor>
  <xdr:twoCellAnchor>
    <xdr:from>
      <xdr:col>5</xdr:col>
      <xdr:colOff>112366</xdr:colOff>
      <xdr:row>49</xdr:row>
      <xdr:rowOff>142422</xdr:rowOff>
    </xdr:from>
    <xdr:to>
      <xdr:col>7</xdr:col>
      <xdr:colOff>98352</xdr:colOff>
      <xdr:row>53</xdr:row>
      <xdr:rowOff>137365</xdr:rowOff>
    </xdr:to>
    <xdr:sp macro="" textlink="">
      <xdr:nvSpPr>
        <xdr:cNvPr id="36" name="Rectangle 139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>
          <a:spLocks noChangeArrowheads="1"/>
        </xdr:cNvSpPr>
      </xdr:nvSpPr>
      <xdr:spPr bwMode="auto">
        <a:xfrm>
          <a:off x="3344516" y="8143422"/>
          <a:ext cx="1535386" cy="6426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Terrapez S.A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12</xdr:col>
      <xdr:colOff>287982</xdr:colOff>
      <xdr:row>43</xdr:row>
      <xdr:rowOff>59034</xdr:rowOff>
    </xdr:from>
    <xdr:to>
      <xdr:col>13</xdr:col>
      <xdr:colOff>535633</xdr:colOff>
      <xdr:row>45</xdr:row>
      <xdr:rowOff>73688</xdr:rowOff>
    </xdr:to>
    <xdr:sp macro="" textlink="">
      <xdr:nvSpPr>
        <xdr:cNvPr id="37" name="Rectangle 143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8484331" y="7390859"/>
          <a:ext cx="979171" cy="330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9</xdr:col>
      <xdr:colOff>531466</xdr:colOff>
      <xdr:row>50</xdr:row>
      <xdr:rowOff>9525</xdr:rowOff>
    </xdr:from>
    <xdr:to>
      <xdr:col>11</xdr:col>
      <xdr:colOff>517452</xdr:colOff>
      <xdr:row>53</xdr:row>
      <xdr:rowOff>156868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>
          <a:spLocks noChangeArrowheads="1"/>
        </xdr:cNvSpPr>
      </xdr:nvSpPr>
      <xdr:spPr bwMode="auto">
        <a:xfrm>
          <a:off x="6872395" y="8024132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Rain Forest Aquaculture Inc </a:t>
          </a:r>
        </a:p>
      </xdr:txBody>
    </xdr:sp>
    <xdr:clientData/>
  </xdr:twoCellAnchor>
  <xdr:twoCellAnchor>
    <xdr:from>
      <xdr:col>3</xdr:col>
      <xdr:colOff>422275</xdr:colOff>
      <xdr:row>16</xdr:row>
      <xdr:rowOff>82550</xdr:rowOff>
    </xdr:from>
    <xdr:to>
      <xdr:col>5</xdr:col>
      <xdr:colOff>408261</xdr:colOff>
      <xdr:row>20</xdr:row>
      <xdr:rowOff>121036</xdr:rowOff>
    </xdr:to>
    <xdr:sp macro="" textlink="">
      <xdr:nvSpPr>
        <xdr:cNvPr id="39" name="Rectangle 15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>
          <a:spLocks noChangeArrowheads="1"/>
        </xdr:cNvSpPr>
      </xdr:nvSpPr>
      <xdr:spPr bwMode="auto">
        <a:xfrm>
          <a:off x="2105025" y="2749550"/>
          <a:ext cx="153538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597012</xdr:colOff>
      <xdr:row>26</xdr:row>
      <xdr:rowOff>73025</xdr:rowOff>
    </xdr:from>
    <xdr:to>
      <xdr:col>3</xdr:col>
      <xdr:colOff>582997</xdr:colOff>
      <xdr:row>30</xdr:row>
      <xdr:rowOff>111510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733083" y="4495346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1</xdr:col>
      <xdr:colOff>23494</xdr:colOff>
      <xdr:row>26</xdr:row>
      <xdr:rowOff>19234</xdr:rowOff>
    </xdr:from>
    <xdr:to>
      <xdr:col>1</xdr:col>
      <xdr:colOff>653142</xdr:colOff>
      <xdr:row>28</xdr:row>
      <xdr:rowOff>149678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Arrowheads="1"/>
        </xdr:cNvSpPr>
      </xdr:nvSpPr>
      <xdr:spPr bwMode="auto">
        <a:xfrm>
          <a:off x="173123" y="4666049"/>
          <a:ext cx="629648" cy="446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557486</xdr:colOff>
      <xdr:row>36</xdr:row>
      <xdr:rowOff>76586</xdr:rowOff>
    </xdr:to>
    <xdr:sp macro="" textlink="">
      <xdr:nvSpPr>
        <xdr:cNvPr id="42" name="Rectangle 155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Arrowheads="1"/>
        </xdr:cNvSpPr>
      </xdr:nvSpPr>
      <xdr:spPr bwMode="auto">
        <a:xfrm>
          <a:off x="3034393" y="5358493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93154</xdr:colOff>
      <xdr:row>28</xdr:row>
      <xdr:rowOff>76200</xdr:rowOff>
    </xdr:from>
    <xdr:to>
      <xdr:col>1</xdr:col>
      <xdr:colOff>617029</xdr:colOff>
      <xdr:row>28</xdr:row>
      <xdr:rowOff>76200</xdr:rowOff>
    </xdr:to>
    <xdr:sp macro="" textlink="">
      <xdr:nvSpPr>
        <xdr:cNvPr id="43" name="Line 156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ShapeType="1"/>
        </xdr:cNvSpPr>
      </xdr:nvSpPr>
      <xdr:spPr bwMode="auto">
        <a:xfrm>
          <a:off x="229225" y="4498521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421821</xdr:colOff>
      <xdr:row>37</xdr:row>
      <xdr:rowOff>95250</xdr:rowOff>
    </xdr:from>
    <xdr:to>
      <xdr:col>3</xdr:col>
      <xdr:colOff>407806</xdr:colOff>
      <xdr:row>41</xdr:row>
      <xdr:rowOff>133736</xdr:rowOff>
    </xdr:to>
    <xdr:sp macro="" textlink="">
      <xdr:nvSpPr>
        <xdr:cNvPr id="44" name="Rectangle 158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>
          <a:spLocks noChangeArrowheads="1"/>
        </xdr:cNvSpPr>
      </xdr:nvSpPr>
      <xdr:spPr bwMode="auto">
        <a:xfrm>
          <a:off x="557892" y="6164036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381000</xdr:colOff>
      <xdr:row>34</xdr:row>
      <xdr:rowOff>123825</xdr:rowOff>
    </xdr:to>
    <xdr:sp macro="" textlink="">
      <xdr:nvSpPr>
        <xdr:cNvPr id="45" name="Rectangle 159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>
          <a:spLocks noChangeArrowheads="1"/>
        </xdr:cNvSpPr>
      </xdr:nvSpPr>
      <xdr:spPr bwMode="auto">
        <a:xfrm>
          <a:off x="4340629" y="5699240"/>
          <a:ext cx="5791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4</xdr:col>
      <xdr:colOff>730704</xdr:colOff>
      <xdr:row>21</xdr:row>
      <xdr:rowOff>38100</xdr:rowOff>
    </xdr:from>
    <xdr:to>
      <xdr:col>6</xdr:col>
      <xdr:colOff>716690</xdr:colOff>
      <xdr:row>25</xdr:row>
      <xdr:rowOff>76586</xdr:rowOff>
    </xdr:to>
    <xdr:sp macro="" textlink="">
      <xdr:nvSpPr>
        <xdr:cNvPr id="46" name="Rectangle 16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>
          <a:spLocks noChangeArrowheads="1"/>
        </xdr:cNvSpPr>
      </xdr:nvSpPr>
      <xdr:spPr bwMode="auto">
        <a:xfrm>
          <a:off x="3193597" y="3712029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37495</xdr:colOff>
      <xdr:row>21</xdr:row>
      <xdr:rowOff>117021</xdr:rowOff>
    </xdr:from>
    <xdr:to>
      <xdr:col>5</xdr:col>
      <xdr:colOff>149679</xdr:colOff>
      <xdr:row>23</xdr:row>
      <xdr:rowOff>54430</xdr:rowOff>
    </xdr:to>
    <xdr:sp macro="" textlink="">
      <xdr:nvSpPr>
        <xdr:cNvPr id="47" name="Rectangle 162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>
          <a:spLocks noChangeArrowheads="1"/>
        </xdr:cNvSpPr>
      </xdr:nvSpPr>
      <xdr:spPr bwMode="auto">
        <a:xfrm>
          <a:off x="2381684" y="3974126"/>
          <a:ext cx="843704" cy="253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444501</xdr:colOff>
      <xdr:row>14</xdr:row>
      <xdr:rowOff>123825</xdr:rowOff>
    </xdr:from>
    <xdr:to>
      <xdr:col>5</xdr:col>
      <xdr:colOff>495301</xdr:colOff>
      <xdr:row>16</xdr:row>
      <xdr:rowOff>134816</xdr:rowOff>
    </xdr:to>
    <xdr:sp macro="" textlink="">
      <xdr:nvSpPr>
        <xdr:cNvPr id="48" name="Rectangle 164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>
          <a:spLocks noChangeArrowheads="1"/>
        </xdr:cNvSpPr>
      </xdr:nvSpPr>
      <xdr:spPr bwMode="auto">
        <a:xfrm>
          <a:off x="2788690" y="2875338"/>
          <a:ext cx="782320" cy="326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13</xdr:col>
      <xdr:colOff>334925</xdr:colOff>
      <xdr:row>12</xdr:row>
      <xdr:rowOff>95250</xdr:rowOff>
    </xdr:from>
    <xdr:to>
      <xdr:col>15</xdr:col>
      <xdr:colOff>320911</xdr:colOff>
      <xdr:row>16</xdr:row>
      <xdr:rowOff>133735</xdr:rowOff>
    </xdr:to>
    <xdr:sp macro="" textlink="">
      <xdr:nvSpPr>
        <xdr:cNvPr id="50" name="Rectangle 173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>
          <a:spLocks noChangeArrowheads="1"/>
        </xdr:cNvSpPr>
      </xdr:nvSpPr>
      <xdr:spPr bwMode="auto">
        <a:xfrm>
          <a:off x="9778282" y="2422071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Alitec Pargua S.A</a:t>
          </a:r>
        </a:p>
      </xdr:txBody>
    </xdr:sp>
    <xdr:clientData/>
  </xdr:twoCellAnchor>
  <xdr:twoCellAnchor>
    <xdr:from>
      <xdr:col>14</xdr:col>
      <xdr:colOff>332805</xdr:colOff>
      <xdr:row>10</xdr:row>
      <xdr:rowOff>97444</xdr:rowOff>
    </xdr:from>
    <xdr:to>
      <xdr:col>14</xdr:col>
      <xdr:colOff>332805</xdr:colOff>
      <xdr:row>12</xdr:row>
      <xdr:rowOff>85349</xdr:rowOff>
    </xdr:to>
    <xdr:sp macro="" textlink="">
      <xdr:nvSpPr>
        <xdr:cNvPr id="51" name="Line 174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>
          <a:spLocks noChangeShapeType="1"/>
        </xdr:cNvSpPr>
      </xdr:nvSpPr>
      <xdr:spPr bwMode="auto">
        <a:xfrm>
          <a:off x="10537255" y="2154844"/>
          <a:ext cx="0" cy="2927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418775</xdr:colOff>
      <xdr:row>10</xdr:row>
      <xdr:rowOff>99013</xdr:rowOff>
    </xdr:from>
    <xdr:to>
      <xdr:col>14</xdr:col>
      <xdr:colOff>456875</xdr:colOff>
      <xdr:row>12</xdr:row>
      <xdr:rowOff>118063</xdr:rowOff>
    </xdr:to>
    <xdr:sp macro="" textlink="">
      <xdr:nvSpPr>
        <xdr:cNvPr id="52" name="Rectangle 175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>
          <a:spLocks noChangeArrowheads="1"/>
        </xdr:cNvSpPr>
      </xdr:nvSpPr>
      <xdr:spPr bwMode="auto">
        <a:xfrm>
          <a:off x="9346644" y="2218758"/>
          <a:ext cx="7696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19</xdr:col>
      <xdr:colOff>375648</xdr:colOff>
      <xdr:row>24</xdr:row>
      <xdr:rowOff>99579</xdr:rowOff>
    </xdr:from>
    <xdr:to>
      <xdr:col>20</xdr:col>
      <xdr:colOff>184108</xdr:colOff>
      <xdr:row>24</xdr:row>
      <xdr:rowOff>99579</xdr:rowOff>
    </xdr:to>
    <xdr:sp macro="" textlink="">
      <xdr:nvSpPr>
        <xdr:cNvPr id="53" name="Line 18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>
          <a:spLocks noChangeShapeType="1"/>
        </xdr:cNvSpPr>
      </xdr:nvSpPr>
      <xdr:spPr bwMode="auto">
        <a:xfrm flipH="1">
          <a:off x="14453598" y="4290579"/>
          <a:ext cx="583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375360</xdr:colOff>
      <xdr:row>29</xdr:row>
      <xdr:rowOff>118629</xdr:rowOff>
    </xdr:from>
    <xdr:to>
      <xdr:col>20</xdr:col>
      <xdr:colOff>178046</xdr:colOff>
      <xdr:row>29</xdr:row>
      <xdr:rowOff>118629</xdr:rowOff>
    </xdr:to>
    <xdr:sp macro="" textlink="">
      <xdr:nvSpPr>
        <xdr:cNvPr id="54" name="Line 18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>
          <a:spLocks noChangeShapeType="1"/>
        </xdr:cNvSpPr>
      </xdr:nvSpPr>
      <xdr:spPr bwMode="auto">
        <a:xfrm flipH="1">
          <a:off x="14453310" y="5071629"/>
          <a:ext cx="577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377878</xdr:colOff>
      <xdr:row>22</xdr:row>
      <xdr:rowOff>162345</xdr:rowOff>
    </xdr:from>
    <xdr:to>
      <xdr:col>20</xdr:col>
      <xdr:colOff>244929</xdr:colOff>
      <xdr:row>24</xdr:row>
      <xdr:rowOff>81643</xdr:rowOff>
    </xdr:to>
    <xdr:sp macro="" textlink="">
      <xdr:nvSpPr>
        <xdr:cNvPr id="55" name="Rectangle 18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>
          <a:spLocks noChangeArrowheads="1"/>
        </xdr:cNvSpPr>
      </xdr:nvSpPr>
      <xdr:spPr bwMode="auto">
        <a:xfrm>
          <a:off x="13694867" y="4169079"/>
          <a:ext cx="598571" cy="243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19</xdr:col>
      <xdr:colOff>329251</xdr:colOff>
      <xdr:row>27</xdr:row>
      <xdr:rowOff>152760</xdr:rowOff>
    </xdr:from>
    <xdr:to>
      <xdr:col>20</xdr:col>
      <xdr:colOff>253053</xdr:colOff>
      <xdr:row>30</xdr:row>
      <xdr:rowOff>8525</xdr:rowOff>
    </xdr:to>
    <xdr:sp macro="" textlink="">
      <xdr:nvSpPr>
        <xdr:cNvPr id="56" name="Rectangle 18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>
          <a:spLocks noChangeArrowheads="1"/>
        </xdr:cNvSpPr>
      </xdr:nvSpPr>
      <xdr:spPr bwMode="auto">
        <a:xfrm>
          <a:off x="13646240" y="4957516"/>
          <a:ext cx="655322" cy="32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17</xdr:col>
      <xdr:colOff>478704</xdr:colOff>
      <xdr:row>10</xdr:row>
      <xdr:rowOff>95251</xdr:rowOff>
    </xdr:from>
    <xdr:to>
      <xdr:col>18</xdr:col>
      <xdr:colOff>533400</xdr:colOff>
      <xdr:row>12</xdr:row>
      <xdr:rowOff>92529</xdr:rowOff>
    </xdr:to>
    <xdr:sp macro="" textlink="">
      <xdr:nvSpPr>
        <xdr:cNvPr id="57" name="Rectangle 187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>
          <a:spLocks noChangeArrowheads="1"/>
        </xdr:cNvSpPr>
      </xdr:nvSpPr>
      <xdr:spPr bwMode="auto">
        <a:xfrm>
          <a:off x="12332653" y="2214996"/>
          <a:ext cx="786216" cy="313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395292</xdr:colOff>
      <xdr:row>12</xdr:row>
      <xdr:rowOff>76200</xdr:rowOff>
    </xdr:from>
    <xdr:to>
      <xdr:col>19</xdr:col>
      <xdr:colOff>381278</xdr:colOff>
      <xdr:row>16</xdr:row>
      <xdr:rowOff>114685</xdr:rowOff>
    </xdr:to>
    <xdr:sp macro="" textlink="">
      <xdr:nvSpPr>
        <xdr:cNvPr id="58" name="Rectangle 188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>
          <a:spLocks noChangeArrowheads="1"/>
        </xdr:cNvSpPr>
      </xdr:nvSpPr>
      <xdr:spPr bwMode="auto">
        <a:xfrm>
          <a:off x="12923842" y="2438400"/>
          <a:ext cx="1535386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361043</xdr:colOff>
      <xdr:row>20</xdr:row>
      <xdr:rowOff>95250</xdr:rowOff>
    </xdr:from>
    <xdr:to>
      <xdr:col>14</xdr:col>
      <xdr:colOff>22225</xdr:colOff>
      <xdr:row>20</xdr:row>
      <xdr:rowOff>95250</xdr:rowOff>
    </xdr:to>
    <xdr:sp macro="" textlink="">
      <xdr:nvSpPr>
        <xdr:cNvPr id="59" name="Line 189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>
          <a:spLocks noChangeShapeType="1"/>
        </xdr:cNvSpPr>
      </xdr:nvSpPr>
      <xdr:spPr bwMode="auto">
        <a:xfrm>
          <a:off x="9016093" y="3676650"/>
          <a:ext cx="12105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315732</xdr:colOff>
      <xdr:row>50</xdr:row>
      <xdr:rowOff>8403</xdr:rowOff>
    </xdr:from>
    <xdr:to>
      <xdr:col>9</xdr:col>
      <xdr:colOff>301717</xdr:colOff>
      <xdr:row>53</xdr:row>
      <xdr:rowOff>155746</xdr:rowOff>
    </xdr:to>
    <xdr:sp macro="" textlink="">
      <xdr:nvSpPr>
        <xdr:cNvPr id="60" name="Rectangle 19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>
          <a:spLocks noChangeArrowheads="1"/>
        </xdr:cNvSpPr>
      </xdr:nvSpPr>
      <xdr:spPr bwMode="auto">
        <a:xfrm>
          <a:off x="5105446" y="8023010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61" name="Rectangle 195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>
          <a:spLocks noChangeArrowheads="1"/>
        </xdr:cNvSpPr>
      </xdr:nvSpPr>
      <xdr:spPr bwMode="auto">
        <a:xfrm>
          <a:off x="8729749" y="4454756"/>
          <a:ext cx="769620" cy="334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23417</xdr:colOff>
      <xdr:row>22</xdr:row>
      <xdr:rowOff>19844</xdr:rowOff>
    </xdr:from>
    <xdr:to>
      <xdr:col>10</xdr:col>
      <xdr:colOff>359502</xdr:colOff>
      <xdr:row>22</xdr:row>
      <xdr:rowOff>19844</xdr:rowOff>
    </xdr:to>
    <xdr:sp macro="" textlink="">
      <xdr:nvSpPr>
        <xdr:cNvPr id="62" name="Line 199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>
          <a:spLocks noChangeShapeType="1"/>
        </xdr:cNvSpPr>
      </xdr:nvSpPr>
      <xdr:spPr bwMode="auto">
        <a:xfrm flipH="1">
          <a:off x="7129067" y="3601244"/>
          <a:ext cx="3360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22794</xdr:colOff>
      <xdr:row>22</xdr:row>
      <xdr:rowOff>20189</xdr:rowOff>
    </xdr:from>
    <xdr:to>
      <xdr:col>10</xdr:col>
      <xdr:colOff>22794</xdr:colOff>
      <xdr:row>42</xdr:row>
      <xdr:rowOff>15841</xdr:rowOff>
    </xdr:to>
    <xdr:sp macro="" textlink="">
      <xdr:nvSpPr>
        <xdr:cNvPr id="63" name="Line 200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>
          <a:spLocks noChangeShapeType="1"/>
        </xdr:cNvSpPr>
      </xdr:nvSpPr>
      <xdr:spPr bwMode="auto">
        <a:xfrm>
          <a:off x="7139330" y="3843796"/>
          <a:ext cx="0" cy="2989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232288</xdr:colOff>
      <xdr:row>26</xdr:row>
      <xdr:rowOff>85725</xdr:rowOff>
    </xdr:from>
    <xdr:to>
      <xdr:col>10</xdr:col>
      <xdr:colOff>27352</xdr:colOff>
      <xdr:row>26</xdr:row>
      <xdr:rowOff>85725</xdr:rowOff>
    </xdr:to>
    <xdr:sp macro="" textlink="">
      <xdr:nvSpPr>
        <xdr:cNvPr id="64" name="Line 20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6563238" y="4276725"/>
          <a:ext cx="5697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574493</xdr:colOff>
      <xdr:row>30</xdr:row>
      <xdr:rowOff>38439</xdr:rowOff>
    </xdr:from>
    <xdr:to>
      <xdr:col>10</xdr:col>
      <xdr:colOff>37826</xdr:colOff>
      <xdr:row>30</xdr:row>
      <xdr:rowOff>40820</xdr:rowOff>
    </xdr:to>
    <xdr:sp macro="" textlink="">
      <xdr:nvSpPr>
        <xdr:cNvPr id="65" name="Line 202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>
          <a:spLocks noChangeShapeType="1"/>
        </xdr:cNvSpPr>
      </xdr:nvSpPr>
      <xdr:spPr bwMode="auto">
        <a:xfrm flipH="1">
          <a:off x="2261779" y="5059475"/>
          <a:ext cx="4892583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598976</xdr:colOff>
      <xdr:row>32</xdr:row>
      <xdr:rowOff>54822</xdr:rowOff>
    </xdr:from>
    <xdr:to>
      <xdr:col>4</xdr:col>
      <xdr:colOff>690563</xdr:colOff>
      <xdr:row>34</xdr:row>
      <xdr:rowOff>81774</xdr:rowOff>
    </xdr:to>
    <xdr:sp macro="" textlink="">
      <xdr:nvSpPr>
        <xdr:cNvPr id="66" name="Rectangle 209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>
          <a:spLocks noChangeArrowheads="1"/>
        </xdr:cNvSpPr>
      </xdr:nvSpPr>
      <xdr:spPr bwMode="auto">
        <a:xfrm>
          <a:off x="2286262" y="5075858"/>
          <a:ext cx="867194" cy="3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23182</xdr:colOff>
      <xdr:row>34</xdr:row>
      <xdr:rowOff>97345</xdr:rowOff>
    </xdr:from>
    <xdr:to>
      <xdr:col>2</xdr:col>
      <xdr:colOff>190499</xdr:colOff>
      <xdr:row>37</xdr:row>
      <xdr:rowOff>19050</xdr:rowOff>
    </xdr:to>
    <xdr:sp macro="" textlink="">
      <xdr:nvSpPr>
        <xdr:cNvPr id="67" name="Rectangle 210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>
          <a:spLocks noChangeArrowheads="1"/>
        </xdr:cNvSpPr>
      </xdr:nvSpPr>
      <xdr:spPr bwMode="auto">
        <a:xfrm>
          <a:off x="172811" y="6007694"/>
          <a:ext cx="898837" cy="39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68" name="Rectangle 219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>
          <a:spLocks noChangeArrowheads="1"/>
        </xdr:cNvSpPr>
      </xdr:nvSpPr>
      <xdr:spPr bwMode="auto">
        <a:xfrm>
          <a:off x="9004069" y="3813464"/>
          <a:ext cx="466725" cy="315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47</xdr:row>
      <xdr:rowOff>58965</xdr:rowOff>
    </xdr:from>
    <xdr:to>
      <xdr:col>10</xdr:col>
      <xdr:colOff>233589</xdr:colOff>
      <xdr:row>49</xdr:row>
      <xdr:rowOff>138644</xdr:rowOff>
    </xdr:to>
    <xdr:sp macro="" textlink="">
      <xdr:nvSpPr>
        <xdr:cNvPr id="69" name="Rectangle 220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>
          <a:spLocks noChangeArrowheads="1"/>
        </xdr:cNvSpPr>
      </xdr:nvSpPr>
      <xdr:spPr bwMode="auto">
        <a:xfrm>
          <a:off x="5321975" y="8022558"/>
          <a:ext cx="1644923" cy="39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70" name="Line 225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>
          <a:spLocks noChangeShapeType="1"/>
        </xdr:cNvSpPr>
      </xdr:nvSpPr>
      <xdr:spPr bwMode="auto">
        <a:xfrm>
          <a:off x="7095259" y="3952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730340</xdr:colOff>
      <xdr:row>21</xdr:row>
      <xdr:rowOff>59878</xdr:rowOff>
    </xdr:from>
    <xdr:to>
      <xdr:col>10</xdr:col>
      <xdr:colOff>357826</xdr:colOff>
      <xdr:row>23</xdr:row>
      <xdr:rowOff>72493</xdr:rowOff>
    </xdr:to>
    <xdr:cxnSp macro="">
      <xdr:nvCxnSpPr>
        <xdr:cNvPr id="71" name="AutoShape 226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44447" y="3733807"/>
          <a:ext cx="2729915" cy="311972"/>
        </a:xfrm>
        <a:prstGeom prst="bentConnector3">
          <a:avLst>
            <a:gd name="adj1" fmla="val 2532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726281</xdr:colOff>
      <xdr:row>16</xdr:row>
      <xdr:rowOff>34019</xdr:rowOff>
    </xdr:from>
    <xdr:to>
      <xdr:col>6</xdr:col>
      <xdr:colOff>697627</xdr:colOff>
      <xdr:row>17</xdr:row>
      <xdr:rowOff>130970</xdr:rowOff>
    </xdr:to>
    <xdr:sp macro="" textlink="">
      <xdr:nvSpPr>
        <xdr:cNvPr id="72" name="Rectangle 230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>
          <a:spLocks noChangeArrowheads="1"/>
        </xdr:cNvSpPr>
      </xdr:nvSpPr>
      <xdr:spPr bwMode="auto">
        <a:xfrm>
          <a:off x="3801990" y="3101415"/>
          <a:ext cx="702866" cy="25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259443</xdr:colOff>
      <xdr:row>38</xdr:row>
      <xdr:rowOff>54882</xdr:rowOff>
    </xdr:from>
    <xdr:to>
      <xdr:col>4</xdr:col>
      <xdr:colOff>483507</xdr:colOff>
      <xdr:row>40</xdr:row>
      <xdr:rowOff>64407</xdr:rowOff>
    </xdr:to>
    <xdr:sp macro="" textlink="">
      <xdr:nvSpPr>
        <xdr:cNvPr id="73" name="Rectangle 233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>
          <a:spLocks noChangeArrowheads="1"/>
        </xdr:cNvSpPr>
      </xdr:nvSpPr>
      <xdr:spPr bwMode="auto">
        <a:xfrm>
          <a:off x="1942193" y="6379482"/>
          <a:ext cx="998764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761395</xdr:colOff>
      <xdr:row>21</xdr:row>
      <xdr:rowOff>45358</xdr:rowOff>
    </xdr:from>
    <xdr:to>
      <xdr:col>7</xdr:col>
      <xdr:colOff>707570</xdr:colOff>
      <xdr:row>24</xdr:row>
      <xdr:rowOff>32658</xdr:rowOff>
    </xdr:to>
    <xdr:sp macro="" textlink="">
      <xdr:nvSpPr>
        <xdr:cNvPr id="74" name="Rectangle 234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>
          <a:spLocks noChangeArrowheads="1"/>
        </xdr:cNvSpPr>
      </xdr:nvSpPr>
      <xdr:spPr bwMode="auto">
        <a:xfrm>
          <a:off x="4775502" y="3719287"/>
          <a:ext cx="721782" cy="436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40482</xdr:colOff>
      <xdr:row>21</xdr:row>
      <xdr:rowOff>18144</xdr:rowOff>
    </xdr:from>
    <xdr:to>
      <xdr:col>3</xdr:col>
      <xdr:colOff>26467</xdr:colOff>
      <xdr:row>25</xdr:row>
      <xdr:rowOff>56630</xdr:rowOff>
    </xdr:to>
    <xdr:sp macro="" textlink="">
      <xdr:nvSpPr>
        <xdr:cNvPr id="75" name="Rectangle 15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>
          <a:spLocks noChangeArrowheads="1"/>
        </xdr:cNvSpPr>
      </xdr:nvSpPr>
      <xdr:spPr bwMode="auto">
        <a:xfrm>
          <a:off x="173832" y="3447144"/>
          <a:ext cx="1535385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534761</xdr:colOff>
      <xdr:row>10</xdr:row>
      <xdr:rowOff>102394</xdr:rowOff>
    </xdr:from>
    <xdr:to>
      <xdr:col>1</xdr:col>
      <xdr:colOff>534761</xdr:colOff>
      <xdr:row>21</xdr:row>
      <xdr:rowOff>16669</xdr:rowOff>
    </xdr:to>
    <xdr:sp macro="" textlink="">
      <xdr:nvSpPr>
        <xdr:cNvPr id="76" name="Line 163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>
          <a:spLocks noChangeShapeType="1"/>
        </xdr:cNvSpPr>
      </xdr:nvSpPr>
      <xdr:spPr bwMode="auto">
        <a:xfrm flipH="1">
          <a:off x="684390" y="2222139"/>
          <a:ext cx="0" cy="16516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318258</xdr:colOff>
      <xdr:row>20</xdr:row>
      <xdr:rowOff>72223</xdr:rowOff>
    </xdr:from>
    <xdr:to>
      <xdr:col>3</xdr:col>
      <xdr:colOff>466830</xdr:colOff>
      <xdr:row>22</xdr:row>
      <xdr:rowOff>118686</xdr:rowOff>
    </xdr:to>
    <xdr:sp macro="" textlink="">
      <xdr:nvSpPr>
        <xdr:cNvPr id="77" name="Rectangle 164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>
          <a:spLocks noChangeArrowheads="1"/>
        </xdr:cNvSpPr>
      </xdr:nvSpPr>
      <xdr:spPr bwMode="auto">
        <a:xfrm>
          <a:off x="1199407" y="3771387"/>
          <a:ext cx="880092" cy="362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174626</xdr:colOff>
      <xdr:row>12</xdr:row>
      <xdr:rowOff>31750</xdr:rowOff>
    </xdr:from>
    <xdr:to>
      <xdr:col>12</xdr:col>
      <xdr:colOff>160612</xdr:colOff>
      <xdr:row>16</xdr:row>
      <xdr:rowOff>70235</xdr:rowOff>
    </xdr:to>
    <xdr:sp macro="" textlink="">
      <xdr:nvSpPr>
        <xdr:cNvPr id="78" name="Rectangle 15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>
          <a:spLocks noChangeArrowheads="1"/>
        </xdr:cNvSpPr>
      </xdr:nvSpPr>
      <xdr:spPr bwMode="auto">
        <a:xfrm>
          <a:off x="7291162" y="2358571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11</xdr:col>
      <xdr:colOff>381000</xdr:colOff>
      <xdr:row>10</xdr:row>
      <xdr:rowOff>107949</xdr:rowOff>
    </xdr:from>
    <xdr:to>
      <xdr:col>11</xdr:col>
      <xdr:colOff>381000</xdr:colOff>
      <xdr:row>12</xdr:row>
      <xdr:rowOff>22224</xdr:rowOff>
    </xdr:to>
    <xdr:sp macro="" textlink="">
      <xdr:nvSpPr>
        <xdr:cNvPr id="79" name="Line 1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>
          <a:spLocks noChangeShapeType="1"/>
        </xdr:cNvSpPr>
      </xdr:nvSpPr>
      <xdr:spPr bwMode="auto">
        <a:xfrm flipH="1">
          <a:off x="8261350" y="2165349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422577</xdr:colOff>
      <xdr:row>18</xdr:row>
      <xdr:rowOff>99697</xdr:rowOff>
    </xdr:from>
    <xdr:to>
      <xdr:col>2</xdr:col>
      <xdr:colOff>449029</xdr:colOff>
      <xdr:row>20</xdr:row>
      <xdr:rowOff>122464</xdr:rowOff>
    </xdr:to>
    <xdr:sp macro="" textlink="">
      <xdr:nvSpPr>
        <xdr:cNvPr id="80" name="Rectangle 164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>
          <a:spLocks noChangeArrowheads="1"/>
        </xdr:cNvSpPr>
      </xdr:nvSpPr>
      <xdr:spPr bwMode="auto">
        <a:xfrm>
          <a:off x="558648" y="3324590"/>
          <a:ext cx="802060" cy="322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472586</xdr:colOff>
      <xdr:row>10</xdr:row>
      <xdr:rowOff>75861</xdr:rowOff>
    </xdr:from>
    <xdr:to>
      <xdr:col>11</xdr:col>
      <xdr:colOff>597959</xdr:colOff>
      <xdr:row>12</xdr:row>
      <xdr:rowOff>113961</xdr:rowOff>
    </xdr:to>
    <xdr:sp macro="" textlink="">
      <xdr:nvSpPr>
        <xdr:cNvPr id="81" name="Rectangle 164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>
          <a:spLocks noChangeArrowheads="1"/>
        </xdr:cNvSpPr>
      </xdr:nvSpPr>
      <xdr:spPr bwMode="auto">
        <a:xfrm>
          <a:off x="7589122" y="2103325"/>
          <a:ext cx="900980" cy="337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571203</xdr:colOff>
      <xdr:row>27</xdr:row>
      <xdr:rowOff>26307</xdr:rowOff>
    </xdr:from>
    <xdr:to>
      <xdr:col>7</xdr:col>
      <xdr:colOff>268604</xdr:colOff>
      <xdr:row>27</xdr:row>
      <xdr:rowOff>26307</xdr:rowOff>
    </xdr:to>
    <xdr:sp macro="" textlink="">
      <xdr:nvSpPr>
        <xdr:cNvPr id="82" name="Line 169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>
          <a:spLocks noChangeShapeType="1"/>
        </xdr:cNvSpPr>
      </xdr:nvSpPr>
      <xdr:spPr bwMode="auto">
        <a:xfrm>
          <a:off x="2253953" y="4369707"/>
          <a:ext cx="2796201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303894</xdr:colOff>
      <xdr:row>26</xdr:row>
      <xdr:rowOff>113091</xdr:rowOff>
    </xdr:from>
    <xdr:to>
      <xdr:col>7</xdr:col>
      <xdr:colOff>272133</xdr:colOff>
      <xdr:row>28</xdr:row>
      <xdr:rowOff>66222</xdr:rowOff>
    </xdr:to>
    <xdr:sp macro="" textlink="">
      <xdr:nvSpPr>
        <xdr:cNvPr id="83" name="Rectangle 90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>
          <a:spLocks noChangeArrowheads="1"/>
        </xdr:cNvSpPr>
      </xdr:nvSpPr>
      <xdr:spPr bwMode="auto">
        <a:xfrm>
          <a:off x="4111123" y="4759906"/>
          <a:ext cx="699759" cy="269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348972</xdr:colOff>
      <xdr:row>34</xdr:row>
      <xdr:rowOff>115848</xdr:rowOff>
    </xdr:from>
    <xdr:to>
      <xdr:col>13</xdr:col>
      <xdr:colOff>170592</xdr:colOff>
      <xdr:row>34</xdr:row>
      <xdr:rowOff>115848</xdr:rowOff>
    </xdr:to>
    <xdr:sp macro="" textlink="">
      <xdr:nvSpPr>
        <xdr:cNvPr id="84" name="Line 20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>
          <a:spLocks noChangeShapeType="1"/>
        </xdr:cNvSpPr>
      </xdr:nvSpPr>
      <xdr:spPr bwMode="auto">
        <a:xfrm flipH="1" flipV="1">
          <a:off x="9004022" y="5830848"/>
          <a:ext cx="596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176893</xdr:colOff>
      <xdr:row>10</xdr:row>
      <xdr:rowOff>95250</xdr:rowOff>
    </xdr:from>
    <xdr:to>
      <xdr:col>13</xdr:col>
      <xdr:colOff>178584</xdr:colOff>
      <xdr:row>34</xdr:row>
      <xdr:rowOff>122464</xdr:rowOff>
    </xdr:to>
    <xdr:sp macro="" textlink="">
      <xdr:nvSpPr>
        <xdr:cNvPr id="85" name="Line 18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>
          <a:spLocks noChangeShapeType="1"/>
        </xdr:cNvSpPr>
      </xdr:nvSpPr>
      <xdr:spPr bwMode="auto">
        <a:xfrm flipH="1">
          <a:off x="9620250" y="2122714"/>
          <a:ext cx="1691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411852</xdr:colOff>
      <xdr:row>33</xdr:row>
      <xdr:rowOff>2037</xdr:rowOff>
    </xdr:from>
    <xdr:to>
      <xdr:col>15</xdr:col>
      <xdr:colOff>637730</xdr:colOff>
      <xdr:row>33</xdr:row>
      <xdr:rowOff>142189</xdr:rowOff>
    </xdr:to>
    <xdr:sp macro="" textlink="">
      <xdr:nvSpPr>
        <xdr:cNvPr id="86" name="Rectangle 130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>
          <a:spLocks noChangeArrowheads="1"/>
        </xdr:cNvSpPr>
      </xdr:nvSpPr>
      <xdr:spPr bwMode="auto">
        <a:xfrm>
          <a:off x="10630816" y="5472108"/>
          <a:ext cx="1001485" cy="14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6</xdr:col>
      <xdr:colOff>559590</xdr:colOff>
      <xdr:row>34</xdr:row>
      <xdr:rowOff>74074</xdr:rowOff>
    </xdr:from>
    <xdr:to>
      <xdr:col>10</xdr:col>
      <xdr:colOff>23811</xdr:colOff>
      <xdr:row>34</xdr:row>
      <xdr:rowOff>74074</xdr:rowOff>
    </xdr:to>
    <xdr:sp macro="" textlink="">
      <xdr:nvSpPr>
        <xdr:cNvPr id="87" name="Line 169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>
          <a:spLocks noChangeShapeType="1"/>
        </xdr:cNvSpPr>
      </xdr:nvSpPr>
      <xdr:spPr bwMode="auto">
        <a:xfrm flipH="1">
          <a:off x="4366819" y="5984423"/>
          <a:ext cx="23903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664816</xdr:colOff>
      <xdr:row>50</xdr:row>
      <xdr:rowOff>23132</xdr:rowOff>
    </xdr:from>
    <xdr:to>
      <xdr:col>13</xdr:col>
      <xdr:colOff>650802</xdr:colOff>
      <xdr:row>54</xdr:row>
      <xdr:rowOff>7189</xdr:rowOff>
    </xdr:to>
    <xdr:sp macro="" textlink="">
      <xdr:nvSpPr>
        <xdr:cNvPr id="88" name="Rectangle 148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>
          <a:spLocks noChangeArrowheads="1"/>
        </xdr:cNvSpPr>
      </xdr:nvSpPr>
      <xdr:spPr bwMode="auto">
        <a:xfrm>
          <a:off x="8556959" y="8037739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14</xdr:col>
      <xdr:colOff>93334</xdr:colOff>
      <xdr:row>50</xdr:row>
      <xdr:rowOff>25855</xdr:rowOff>
    </xdr:from>
    <xdr:to>
      <xdr:col>16</xdr:col>
      <xdr:colOff>79319</xdr:colOff>
      <xdr:row>54</xdr:row>
      <xdr:rowOff>9912</xdr:rowOff>
    </xdr:to>
    <xdr:sp macro="" textlink="">
      <xdr:nvSpPr>
        <xdr:cNvPr id="89" name="Rectangle 14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>
          <a:spLocks noChangeArrowheads="1"/>
        </xdr:cNvSpPr>
      </xdr:nvSpPr>
      <xdr:spPr bwMode="auto">
        <a:xfrm>
          <a:off x="10312298" y="8040462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Acuatecnología CR S.A.</a:t>
          </a:r>
        </a:p>
      </xdr:txBody>
    </xdr:sp>
    <xdr:clientData/>
  </xdr:twoCellAnchor>
  <xdr:twoCellAnchor>
    <xdr:from>
      <xdr:col>16</xdr:col>
      <xdr:colOff>278391</xdr:colOff>
      <xdr:row>50</xdr:row>
      <xdr:rowOff>20413</xdr:rowOff>
    </xdr:from>
    <xdr:to>
      <xdr:col>18</xdr:col>
      <xdr:colOff>264377</xdr:colOff>
      <xdr:row>54</xdr:row>
      <xdr:rowOff>4470</xdr:rowOff>
    </xdr:to>
    <xdr:sp macro="" textlink="">
      <xdr:nvSpPr>
        <xdr:cNvPr id="90" name="Rectangle 148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>
          <a:spLocks noChangeArrowheads="1"/>
        </xdr:cNvSpPr>
      </xdr:nvSpPr>
      <xdr:spPr bwMode="auto">
        <a:xfrm>
          <a:off x="12048570" y="8035020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19</xdr:col>
      <xdr:colOff>212518</xdr:colOff>
      <xdr:row>40</xdr:row>
      <xdr:rowOff>45792</xdr:rowOff>
    </xdr:from>
    <xdr:to>
      <xdr:col>21</xdr:col>
      <xdr:colOff>37192</xdr:colOff>
      <xdr:row>42</xdr:row>
      <xdr:rowOff>54428</xdr:rowOff>
    </xdr:to>
    <xdr:sp macro="" textlink="">
      <xdr:nvSpPr>
        <xdr:cNvPr id="91" name="Rectangle 143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>
          <a:spLocks noChangeArrowheads="1"/>
        </xdr:cNvSpPr>
      </xdr:nvSpPr>
      <xdr:spPr bwMode="auto">
        <a:xfrm>
          <a:off x="14290468" y="6675192"/>
          <a:ext cx="916874" cy="313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18</xdr:col>
      <xdr:colOff>352786</xdr:colOff>
      <xdr:row>10</xdr:row>
      <xdr:rowOff>92808</xdr:rowOff>
    </xdr:from>
    <xdr:to>
      <xdr:col>18</xdr:col>
      <xdr:colOff>352786</xdr:colOff>
      <xdr:row>12</xdr:row>
      <xdr:rowOff>65718</xdr:rowOff>
    </xdr:to>
    <xdr:cxnSp macro="">
      <xdr:nvCxnSpPr>
        <xdr:cNvPr id="92" name="91 Conector recto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 bwMode="auto">
        <a:xfrm>
          <a:off x="13656036" y="2150208"/>
          <a:ext cx="0" cy="2777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584200</xdr:colOff>
      <xdr:row>29</xdr:row>
      <xdr:rowOff>83901</xdr:rowOff>
    </xdr:from>
    <xdr:to>
      <xdr:col>14</xdr:col>
      <xdr:colOff>472083</xdr:colOff>
      <xdr:row>36</xdr:row>
      <xdr:rowOff>45921</xdr:rowOff>
    </xdr:to>
    <xdr:cxnSp macro="">
      <xdr:nvCxnSpPr>
        <xdr:cNvPr id="93" name="92 Conector angular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 bwMode="auto">
        <a:xfrm>
          <a:off x="2271486" y="4655901"/>
          <a:ext cx="8419561" cy="1009770"/>
        </a:xfrm>
        <a:prstGeom prst="bentConnector3">
          <a:avLst>
            <a:gd name="adj1" fmla="val 50000"/>
          </a:avLst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427279</xdr:colOff>
      <xdr:row>18</xdr:row>
      <xdr:rowOff>145160</xdr:rowOff>
    </xdr:from>
    <xdr:to>
      <xdr:col>10</xdr:col>
      <xdr:colOff>352459</xdr:colOff>
      <xdr:row>21</xdr:row>
      <xdr:rowOff>49567</xdr:rowOff>
    </xdr:to>
    <xdr:cxnSp macro="">
      <xdr:nvCxnSpPr>
        <xdr:cNvPr id="94" name="93 Conector angular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 bwMode="auto">
        <a:xfrm rot="10800000">
          <a:off x="3665779" y="3370053"/>
          <a:ext cx="3803216" cy="353443"/>
        </a:xfrm>
        <a:prstGeom prst="bentConnector3">
          <a:avLst>
            <a:gd name="adj1" fmla="val 1776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407806</xdr:colOff>
      <xdr:row>40</xdr:row>
      <xdr:rowOff>63500</xdr:rowOff>
    </xdr:from>
    <xdr:to>
      <xdr:col>10</xdr:col>
      <xdr:colOff>374650</xdr:colOff>
      <xdr:row>40</xdr:row>
      <xdr:rowOff>63500</xdr:rowOff>
    </xdr:to>
    <xdr:cxnSp macro="">
      <xdr:nvCxnSpPr>
        <xdr:cNvPr id="95" name="94 Conector recto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 bwMode="auto">
        <a:xfrm flipV="1">
          <a:off x="2090556" y="6692900"/>
          <a:ext cx="538974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176893</xdr:colOff>
      <xdr:row>37</xdr:row>
      <xdr:rowOff>69737</xdr:rowOff>
    </xdr:from>
    <xdr:to>
      <xdr:col>10</xdr:col>
      <xdr:colOff>107155</xdr:colOff>
      <xdr:row>39</xdr:row>
      <xdr:rowOff>80728</xdr:rowOff>
    </xdr:to>
    <xdr:sp macro="" textlink="">
      <xdr:nvSpPr>
        <xdr:cNvPr id="96" name="Rectangle 164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>
          <a:spLocks noChangeArrowheads="1"/>
        </xdr:cNvSpPr>
      </xdr:nvSpPr>
      <xdr:spPr bwMode="auto">
        <a:xfrm>
          <a:off x="6178682" y="6453912"/>
          <a:ext cx="661782" cy="326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12</xdr:col>
      <xdr:colOff>238522</xdr:colOff>
      <xdr:row>32</xdr:row>
      <xdr:rowOff>71238</xdr:rowOff>
    </xdr:from>
    <xdr:to>
      <xdr:col>13</xdr:col>
      <xdr:colOff>224915</xdr:colOff>
      <xdr:row>34</xdr:row>
      <xdr:rowOff>146476</xdr:rowOff>
    </xdr:to>
    <xdr:sp macro="" textlink="">
      <xdr:nvSpPr>
        <xdr:cNvPr id="97" name="Rectangle 154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>
          <a:spLocks noChangeArrowheads="1"/>
        </xdr:cNvSpPr>
      </xdr:nvSpPr>
      <xdr:spPr bwMode="auto">
        <a:xfrm>
          <a:off x="8434871" y="5665703"/>
          <a:ext cx="717913" cy="391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353786</xdr:colOff>
      <xdr:row>19</xdr:row>
      <xdr:rowOff>110477</xdr:rowOff>
    </xdr:from>
    <xdr:to>
      <xdr:col>17</xdr:col>
      <xdr:colOff>400241</xdr:colOff>
      <xdr:row>23</xdr:row>
      <xdr:rowOff>40260</xdr:rowOff>
    </xdr:to>
    <xdr:cxnSp macro="">
      <xdr:nvCxnSpPr>
        <xdr:cNvPr id="98" name="97 Conector angular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 bwMode="auto">
        <a:xfrm flipV="1">
          <a:off x="9021536" y="3335370"/>
          <a:ext cx="3924491" cy="528497"/>
        </a:xfrm>
        <a:prstGeom prst="bentConnector3">
          <a:avLst>
            <a:gd name="adj1" fmla="val 7427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119061</xdr:colOff>
      <xdr:row>24</xdr:row>
      <xdr:rowOff>8505</xdr:rowOff>
    </xdr:from>
    <xdr:to>
      <xdr:col>4</xdr:col>
      <xdr:colOff>23812</xdr:colOff>
      <xdr:row>26</xdr:row>
      <xdr:rowOff>73140</xdr:rowOff>
    </xdr:to>
    <xdr:sp macro="" textlink="">
      <xdr:nvSpPr>
        <xdr:cNvPr id="99" name="Rectangle 154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>
          <a:spLocks noChangeArrowheads="1"/>
        </xdr:cNvSpPr>
      </xdr:nvSpPr>
      <xdr:spPr bwMode="auto">
        <a:xfrm>
          <a:off x="1806347" y="3832112"/>
          <a:ext cx="680358" cy="363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34,40%</a:t>
          </a:r>
        </a:p>
      </xdr:txBody>
    </xdr:sp>
    <xdr:clientData/>
  </xdr:twoCellAnchor>
  <xdr:twoCellAnchor>
    <xdr:from>
      <xdr:col>15</xdr:col>
      <xdr:colOff>308569</xdr:colOff>
      <xdr:row>23</xdr:row>
      <xdr:rowOff>4402</xdr:rowOff>
    </xdr:from>
    <xdr:to>
      <xdr:col>16</xdr:col>
      <xdr:colOff>421822</xdr:colOff>
      <xdr:row>25</xdr:row>
      <xdr:rowOff>54428</xdr:rowOff>
    </xdr:to>
    <xdr:sp macro="" textlink="">
      <xdr:nvSpPr>
        <xdr:cNvPr id="100" name="Rectangle 8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>
          <a:spLocks noChangeArrowheads="1"/>
        </xdr:cNvSpPr>
      </xdr:nvSpPr>
      <xdr:spPr bwMode="auto">
        <a:xfrm>
          <a:off x="11303140" y="3977688"/>
          <a:ext cx="888861" cy="349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721179</xdr:colOff>
      <xdr:row>29</xdr:row>
      <xdr:rowOff>119060</xdr:rowOff>
    </xdr:from>
    <xdr:to>
      <xdr:col>4</xdr:col>
      <xdr:colOff>612322</xdr:colOff>
      <xdr:row>31</xdr:row>
      <xdr:rowOff>141172</xdr:rowOff>
    </xdr:to>
    <xdr:sp macro="" textlink="">
      <xdr:nvSpPr>
        <xdr:cNvPr id="101" name="Rectangle 154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>
          <a:spLocks noChangeArrowheads="1"/>
        </xdr:cNvSpPr>
      </xdr:nvSpPr>
      <xdr:spPr bwMode="auto">
        <a:xfrm>
          <a:off x="2408465" y="4990417"/>
          <a:ext cx="666750" cy="321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0,0013%</a:t>
          </a:r>
        </a:p>
      </xdr:txBody>
    </xdr:sp>
    <xdr:clientData/>
  </xdr:twoCellAnchor>
  <xdr:twoCellAnchor>
    <xdr:from>
      <xdr:col>9</xdr:col>
      <xdr:colOff>172810</xdr:colOff>
      <xdr:row>35</xdr:row>
      <xdr:rowOff>149676</xdr:rowOff>
    </xdr:from>
    <xdr:to>
      <xdr:col>10</xdr:col>
      <xdr:colOff>15648</xdr:colOff>
      <xdr:row>37</xdr:row>
      <xdr:rowOff>115659</xdr:rowOff>
    </xdr:to>
    <xdr:sp macro="" textlink="">
      <xdr:nvSpPr>
        <xdr:cNvPr id="102" name="Rectangle 154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>
          <a:spLocks noChangeArrowheads="1"/>
        </xdr:cNvSpPr>
      </xdr:nvSpPr>
      <xdr:spPr bwMode="auto">
        <a:xfrm>
          <a:off x="6174599" y="6217967"/>
          <a:ext cx="574358" cy="281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590004</xdr:colOff>
      <xdr:row>30</xdr:row>
      <xdr:rowOff>111510</xdr:rowOff>
    </xdr:from>
    <xdr:to>
      <xdr:col>10</xdr:col>
      <xdr:colOff>337455</xdr:colOff>
      <xdr:row>37</xdr:row>
      <xdr:rowOff>41484</xdr:rowOff>
    </xdr:to>
    <xdr:cxnSp macro="">
      <xdr:nvCxnSpPr>
        <xdr:cNvPr id="103" name="102 Conector angular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>
          <a:stCxn id="40" idx="2"/>
        </xdr:cNvCxnSpPr>
      </xdr:nvCxnSpPr>
      <xdr:spPr bwMode="auto">
        <a:xfrm rot="16200000" flipH="1">
          <a:off x="3988975" y="2645254"/>
          <a:ext cx="977724" cy="5952308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216074</xdr:colOff>
      <xdr:row>13</xdr:row>
      <xdr:rowOff>6350</xdr:rowOff>
    </xdr:from>
    <xdr:to>
      <xdr:col>10</xdr:col>
      <xdr:colOff>177800</xdr:colOff>
      <xdr:row>26</xdr:row>
      <xdr:rowOff>62827</xdr:rowOff>
    </xdr:to>
    <xdr:cxnSp macro="">
      <xdr:nvCxnSpPr>
        <xdr:cNvPr id="104" name="103 Conector angular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 bwMode="auto">
        <a:xfrm flipV="1">
          <a:off x="1898824" y="2520950"/>
          <a:ext cx="5384626" cy="2037677"/>
        </a:xfrm>
        <a:prstGeom prst="bentConnector3">
          <a:avLst>
            <a:gd name="adj1" fmla="val -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</xdr:col>
      <xdr:colOff>415268</xdr:colOff>
      <xdr:row>14</xdr:row>
      <xdr:rowOff>50992</xdr:rowOff>
    </xdr:from>
    <xdr:to>
      <xdr:col>10</xdr:col>
      <xdr:colOff>174626</xdr:colOff>
      <xdr:row>16</xdr:row>
      <xdr:rowOff>82549</xdr:rowOff>
    </xdr:to>
    <xdr:cxnSp macro="">
      <xdr:nvCxnSpPr>
        <xdr:cNvPr id="105" name="104 Conector angular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>
          <a:stCxn id="78" idx="1"/>
          <a:endCxn id="39" idx="0"/>
        </xdr:cNvCxnSpPr>
      </xdr:nvCxnSpPr>
      <xdr:spPr bwMode="auto">
        <a:xfrm rot="10800000" flipV="1">
          <a:off x="2872718" y="2413192"/>
          <a:ext cx="4407558" cy="336357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384701</xdr:colOff>
      <xdr:row>8</xdr:row>
      <xdr:rowOff>123487</xdr:rowOff>
    </xdr:from>
    <xdr:to>
      <xdr:col>11</xdr:col>
      <xdr:colOff>384701</xdr:colOff>
      <xdr:row>10</xdr:row>
      <xdr:rowOff>101648</xdr:rowOff>
    </xdr:to>
    <xdr:sp macro="" textlink="">
      <xdr:nvSpPr>
        <xdr:cNvPr id="106" name="Line 222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>
          <a:spLocks noChangeShapeType="1"/>
        </xdr:cNvSpPr>
      </xdr:nvSpPr>
      <xdr:spPr bwMode="auto">
        <a:xfrm>
          <a:off x="8276844" y="1701916"/>
          <a:ext cx="0" cy="4271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med" len="med"/>
        </a:ln>
      </xdr:spPr>
    </xdr:sp>
    <xdr:clientData/>
  </xdr:twoCellAnchor>
  <xdr:twoCellAnchor>
    <xdr:from>
      <xdr:col>17</xdr:col>
      <xdr:colOff>424742</xdr:colOff>
      <xdr:row>40</xdr:row>
      <xdr:rowOff>3642</xdr:rowOff>
    </xdr:from>
    <xdr:to>
      <xdr:col>19</xdr:col>
      <xdr:colOff>410728</xdr:colOff>
      <xdr:row>44</xdr:row>
      <xdr:rowOff>42127</xdr:rowOff>
    </xdr:to>
    <xdr:sp macro="" textlink="">
      <xdr:nvSpPr>
        <xdr:cNvPr id="107" name="Rectangle 173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>
          <a:spLocks noChangeArrowheads="1"/>
        </xdr:cNvSpPr>
      </xdr:nvSpPr>
      <xdr:spPr bwMode="auto">
        <a:xfrm>
          <a:off x="12953292" y="6633042"/>
          <a:ext cx="1535386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Chaicas S.A.</a:t>
          </a:r>
        </a:p>
      </xdr:txBody>
    </xdr:sp>
    <xdr:clientData/>
  </xdr:twoCellAnchor>
  <xdr:twoCellAnchor>
    <xdr:from>
      <xdr:col>1</xdr:col>
      <xdr:colOff>101430</xdr:colOff>
      <xdr:row>25</xdr:row>
      <xdr:rowOff>80030</xdr:rowOff>
    </xdr:from>
    <xdr:to>
      <xdr:col>1</xdr:col>
      <xdr:colOff>391623</xdr:colOff>
      <xdr:row>39</xdr:row>
      <xdr:rowOff>120109</xdr:rowOff>
    </xdr:to>
    <xdr:cxnSp macro="">
      <xdr:nvCxnSpPr>
        <xdr:cNvPr id="108" name="107 Conector angular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 bwMode="auto">
        <a:xfrm rot="16200000" flipH="1">
          <a:off x="-691995" y="5282169"/>
          <a:ext cx="2149186" cy="290193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660403</xdr:colOff>
      <xdr:row>23</xdr:row>
      <xdr:rowOff>38100</xdr:rowOff>
    </xdr:from>
    <xdr:to>
      <xdr:col>15</xdr:col>
      <xdr:colOff>492973</xdr:colOff>
      <xdr:row>34</xdr:row>
      <xdr:rowOff>60936</xdr:rowOff>
    </xdr:to>
    <xdr:cxnSp macro="">
      <xdr:nvCxnSpPr>
        <xdr:cNvPr id="109" name="108 Conector angular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 bwMode="auto">
        <a:xfrm rot="16200000" flipV="1">
          <a:off x="9931520" y="4235333"/>
          <a:ext cx="1699236" cy="1381970"/>
        </a:xfrm>
        <a:prstGeom prst="bentConnector3">
          <a:avLst>
            <a:gd name="adj1" fmla="val 1599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/>
        </a:ln>
        <a:effectLst/>
      </xdr:spPr>
    </xdr:cxnSp>
    <xdr:clientData/>
  </xdr:twoCellAnchor>
  <xdr:twoCellAnchor>
    <xdr:from>
      <xdr:col>11</xdr:col>
      <xdr:colOff>232676</xdr:colOff>
      <xdr:row>46</xdr:row>
      <xdr:rowOff>141905</xdr:rowOff>
    </xdr:from>
    <xdr:to>
      <xdr:col>11</xdr:col>
      <xdr:colOff>232676</xdr:colOff>
      <xdr:row>48</xdr:row>
      <xdr:rowOff>45060</xdr:rowOff>
    </xdr:to>
    <xdr:cxnSp macro="">
      <xdr:nvCxnSpPr>
        <xdr:cNvPr id="116" name="115 Conector recto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 bwMode="auto">
        <a:xfrm flipH="1">
          <a:off x="8113026" y="7469805"/>
          <a:ext cx="0" cy="2079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693959</xdr:colOff>
      <xdr:row>47</xdr:row>
      <xdr:rowOff>128815</xdr:rowOff>
    </xdr:from>
    <xdr:to>
      <xdr:col>4</xdr:col>
      <xdr:colOff>37641</xdr:colOff>
      <xdr:row>49</xdr:row>
      <xdr:rowOff>150586</xdr:rowOff>
    </xdr:to>
    <xdr:sp macro="" textlink="">
      <xdr:nvSpPr>
        <xdr:cNvPr id="117" name="Rectangle 137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>
          <a:spLocks noChangeArrowheads="1"/>
        </xdr:cNvSpPr>
      </xdr:nvSpPr>
      <xdr:spPr bwMode="auto">
        <a:xfrm>
          <a:off x="1602009" y="7609115"/>
          <a:ext cx="893082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5</xdr:col>
      <xdr:colOff>192309</xdr:colOff>
      <xdr:row>47</xdr:row>
      <xdr:rowOff>144236</xdr:rowOff>
    </xdr:from>
    <xdr:to>
      <xdr:col>6</xdr:col>
      <xdr:colOff>297084</xdr:colOff>
      <xdr:row>50</xdr:row>
      <xdr:rowOff>10886</xdr:rowOff>
    </xdr:to>
    <xdr:sp macro="" textlink="">
      <xdr:nvSpPr>
        <xdr:cNvPr id="118" name="Rectangle 13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>
          <a:spLocks noChangeArrowheads="1"/>
        </xdr:cNvSpPr>
      </xdr:nvSpPr>
      <xdr:spPr bwMode="auto">
        <a:xfrm>
          <a:off x="3424459" y="7624536"/>
          <a:ext cx="8794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7</xdr:col>
      <xdr:colOff>315682</xdr:colOff>
      <xdr:row>47</xdr:row>
      <xdr:rowOff>149679</xdr:rowOff>
    </xdr:from>
    <xdr:to>
      <xdr:col>8</xdr:col>
      <xdr:colOff>420457</xdr:colOff>
      <xdr:row>50</xdr:row>
      <xdr:rowOff>16329</xdr:rowOff>
    </xdr:to>
    <xdr:sp macro="" textlink="">
      <xdr:nvSpPr>
        <xdr:cNvPr id="119" name="Rectangle 137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>
          <a:spLocks noChangeArrowheads="1"/>
        </xdr:cNvSpPr>
      </xdr:nvSpPr>
      <xdr:spPr bwMode="auto">
        <a:xfrm>
          <a:off x="5097232" y="7629979"/>
          <a:ext cx="8794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9</xdr:col>
      <xdr:colOff>462639</xdr:colOff>
      <xdr:row>48</xdr:row>
      <xdr:rowOff>2722</xdr:rowOff>
    </xdr:from>
    <xdr:to>
      <xdr:col>10</xdr:col>
      <xdr:colOff>567414</xdr:colOff>
      <xdr:row>50</xdr:row>
      <xdr:rowOff>13607</xdr:rowOff>
    </xdr:to>
    <xdr:sp macro="" textlink="">
      <xdr:nvSpPr>
        <xdr:cNvPr id="120" name="Rectangle 137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>
          <a:spLocks noChangeArrowheads="1"/>
        </xdr:cNvSpPr>
      </xdr:nvSpPr>
      <xdr:spPr bwMode="auto">
        <a:xfrm>
          <a:off x="6803568" y="7513865"/>
          <a:ext cx="880382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11</xdr:col>
      <xdr:colOff>699402</xdr:colOff>
      <xdr:row>48</xdr:row>
      <xdr:rowOff>10886</xdr:rowOff>
    </xdr:from>
    <xdr:to>
      <xdr:col>13</xdr:col>
      <xdr:colOff>28570</xdr:colOff>
      <xdr:row>50</xdr:row>
      <xdr:rowOff>29936</xdr:rowOff>
    </xdr:to>
    <xdr:sp macro="" textlink="">
      <xdr:nvSpPr>
        <xdr:cNvPr id="121" name="Rectangle 137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>
          <a:spLocks noChangeArrowheads="1"/>
        </xdr:cNvSpPr>
      </xdr:nvSpPr>
      <xdr:spPr bwMode="auto">
        <a:xfrm>
          <a:off x="8591545" y="7522029"/>
          <a:ext cx="880382" cy="31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14</xdr:col>
      <xdr:colOff>114314</xdr:colOff>
      <xdr:row>48</xdr:row>
      <xdr:rowOff>19050</xdr:rowOff>
    </xdr:from>
    <xdr:to>
      <xdr:col>15</xdr:col>
      <xdr:colOff>219089</xdr:colOff>
      <xdr:row>50</xdr:row>
      <xdr:rowOff>38100</xdr:rowOff>
    </xdr:to>
    <xdr:sp macro="" textlink="">
      <xdr:nvSpPr>
        <xdr:cNvPr id="122" name="Rectangle 137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>
          <a:spLocks noChangeArrowheads="1"/>
        </xdr:cNvSpPr>
      </xdr:nvSpPr>
      <xdr:spPr bwMode="auto">
        <a:xfrm>
          <a:off x="9773703" y="8140585"/>
          <a:ext cx="836295" cy="33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16</xdr:col>
      <xdr:colOff>342914</xdr:colOff>
      <xdr:row>48</xdr:row>
      <xdr:rowOff>27215</xdr:rowOff>
    </xdr:from>
    <xdr:to>
      <xdr:col>17</xdr:col>
      <xdr:colOff>447689</xdr:colOff>
      <xdr:row>50</xdr:row>
      <xdr:rowOff>46265</xdr:rowOff>
    </xdr:to>
    <xdr:sp macro="" textlink="">
      <xdr:nvSpPr>
        <xdr:cNvPr id="123" name="Rectangle 137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>
          <a:spLocks noChangeArrowheads="1"/>
        </xdr:cNvSpPr>
      </xdr:nvSpPr>
      <xdr:spPr bwMode="auto">
        <a:xfrm>
          <a:off x="12113093" y="7538358"/>
          <a:ext cx="880382" cy="31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19</xdr:col>
      <xdr:colOff>438150</xdr:colOff>
      <xdr:row>42</xdr:row>
      <xdr:rowOff>57150</xdr:rowOff>
    </xdr:from>
    <xdr:to>
      <xdr:col>20</xdr:col>
      <xdr:colOff>180975</xdr:colOff>
      <xdr:row>42</xdr:row>
      <xdr:rowOff>57150</xdr:rowOff>
    </xdr:to>
    <xdr:sp macro="" textlink="">
      <xdr:nvSpPr>
        <xdr:cNvPr id="124" name="Line 18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>
          <a:spLocks noChangeShapeType="1"/>
        </xdr:cNvSpPr>
      </xdr:nvSpPr>
      <xdr:spPr bwMode="auto">
        <a:xfrm flipH="1">
          <a:off x="13755139" y="7231034"/>
          <a:ext cx="4743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160612</xdr:colOff>
      <xdr:row>13</xdr:row>
      <xdr:rowOff>149224</xdr:rowOff>
    </xdr:from>
    <xdr:to>
      <xdr:col>17</xdr:col>
      <xdr:colOff>421821</xdr:colOff>
      <xdr:row>17</xdr:row>
      <xdr:rowOff>146698</xdr:rowOff>
    </xdr:to>
    <xdr:cxnSp macro="">
      <xdr:nvCxnSpPr>
        <xdr:cNvPr id="125" name="124 Conector angular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 bwMode="auto">
        <a:xfrm>
          <a:off x="8828362" y="2625724"/>
          <a:ext cx="4139245" cy="596188"/>
        </a:xfrm>
        <a:prstGeom prst="bentConnector3">
          <a:avLst>
            <a:gd name="adj1" fmla="val 956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/>
          <a:tailEnd type="triangle"/>
        </a:ln>
        <a:effectLst/>
      </xdr:spPr>
    </xdr:cxnSp>
    <xdr:clientData/>
  </xdr:twoCellAnchor>
  <xdr:twoCellAnchor>
    <xdr:from>
      <xdr:col>15</xdr:col>
      <xdr:colOff>466331</xdr:colOff>
      <xdr:row>12</xdr:row>
      <xdr:rowOff>129782</xdr:rowOff>
    </xdr:from>
    <xdr:to>
      <xdr:col>16</xdr:col>
      <xdr:colOff>369267</xdr:colOff>
      <xdr:row>15</xdr:row>
      <xdr:rowOff>27153</xdr:rowOff>
    </xdr:to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11445481" y="2491982"/>
          <a:ext cx="677636" cy="35457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41,618%</a:t>
          </a:r>
        </a:p>
      </xdr:txBody>
    </xdr:sp>
    <xdr:clientData/>
  </xdr:twoCellAnchor>
  <xdr:twoCellAnchor>
    <xdr:from>
      <xdr:col>20</xdr:col>
      <xdr:colOff>176892</xdr:colOff>
      <xdr:row>10</xdr:row>
      <xdr:rowOff>99333</xdr:rowOff>
    </xdr:from>
    <xdr:to>
      <xdr:col>20</xdr:col>
      <xdr:colOff>176892</xdr:colOff>
      <xdr:row>45</xdr:row>
      <xdr:rowOff>27214</xdr:rowOff>
    </xdr:to>
    <xdr:cxnSp macro="">
      <xdr:nvCxnSpPr>
        <xdr:cNvPr id="127" name="126 Conector recto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>
          <a:stCxn id="6" idx="1"/>
        </xdr:cNvCxnSpPr>
      </xdr:nvCxnSpPr>
      <xdr:spPr bwMode="auto">
        <a:xfrm>
          <a:off x="14225401" y="2219078"/>
          <a:ext cx="0" cy="545584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269081</xdr:colOff>
      <xdr:row>45</xdr:row>
      <xdr:rowOff>27215</xdr:rowOff>
    </xdr:from>
    <xdr:to>
      <xdr:col>20</xdr:col>
      <xdr:colOff>179954</xdr:colOff>
      <xdr:row>45</xdr:row>
      <xdr:rowOff>27215</xdr:rowOff>
    </xdr:to>
    <xdr:cxnSp macro="">
      <xdr:nvCxnSpPr>
        <xdr:cNvPr id="128" name="127 Conector recto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 bwMode="auto">
        <a:xfrm>
          <a:off x="8936831" y="7293429"/>
          <a:ext cx="611573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2</xdr:col>
      <xdr:colOff>435427</xdr:colOff>
      <xdr:row>21</xdr:row>
      <xdr:rowOff>13604</xdr:rowOff>
    </xdr:from>
    <xdr:to>
      <xdr:col>4</xdr:col>
      <xdr:colOff>40821</xdr:colOff>
      <xdr:row>23</xdr:row>
      <xdr:rowOff>81641</xdr:rowOff>
    </xdr:to>
    <xdr:sp macro="" textlink="">
      <xdr:nvSpPr>
        <xdr:cNvPr id="129" name="Rectangle 164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>
          <a:spLocks noChangeArrowheads="1"/>
        </xdr:cNvSpPr>
      </xdr:nvSpPr>
      <xdr:spPr bwMode="auto">
        <a:xfrm>
          <a:off x="1316576" y="3870709"/>
          <a:ext cx="1068434" cy="38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381000</xdr:colOff>
      <xdr:row>24</xdr:row>
      <xdr:rowOff>81643</xdr:rowOff>
    </xdr:from>
    <xdr:to>
      <xdr:col>12</xdr:col>
      <xdr:colOff>366986</xdr:colOff>
      <xdr:row>28</xdr:row>
      <xdr:rowOff>120128</xdr:rowOff>
    </xdr:to>
    <xdr:sp macro="" textlink="">
      <xdr:nvSpPr>
        <xdr:cNvPr id="130" name="Rectangle 7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>
          <a:spLocks noChangeArrowheads="1"/>
        </xdr:cNvSpPr>
      </xdr:nvSpPr>
      <xdr:spPr bwMode="auto">
        <a:xfrm>
          <a:off x="7497536" y="4204607"/>
          <a:ext cx="1537200" cy="637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C. de Innovacion Aquainnovo-Biomar S.A.</a:t>
          </a:r>
        </a:p>
      </xdr:txBody>
    </xdr:sp>
    <xdr:clientData/>
  </xdr:twoCellAnchor>
  <xdr:twoCellAnchor>
    <xdr:from>
      <xdr:col>12</xdr:col>
      <xdr:colOff>362809</xdr:colOff>
      <xdr:row>21</xdr:row>
      <xdr:rowOff>47817</xdr:rowOff>
    </xdr:from>
    <xdr:to>
      <xdr:col>12</xdr:col>
      <xdr:colOff>715829</xdr:colOff>
      <xdr:row>32</xdr:row>
      <xdr:rowOff>40821</xdr:rowOff>
    </xdr:to>
    <xdr:cxnSp macro="">
      <xdr:nvCxnSpPr>
        <xdr:cNvPr id="132" name="131 Conector angular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>
          <a:stCxn id="2" idx="3"/>
        </xdr:cNvCxnSpPr>
      </xdr:nvCxnSpPr>
      <xdr:spPr bwMode="auto">
        <a:xfrm>
          <a:off x="9030559" y="3721746"/>
          <a:ext cx="353020" cy="1639468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368300</xdr:colOff>
      <xdr:row>32</xdr:row>
      <xdr:rowOff>40821</xdr:rowOff>
    </xdr:from>
    <xdr:to>
      <xdr:col>12</xdr:col>
      <xdr:colOff>722085</xdr:colOff>
      <xdr:row>32</xdr:row>
      <xdr:rowOff>40821</xdr:rowOff>
    </xdr:to>
    <xdr:cxnSp macro="">
      <xdr:nvCxnSpPr>
        <xdr:cNvPr id="133" name="132 Conector recto de flecha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 bwMode="auto">
        <a:xfrm flipH="1">
          <a:off x="9023350" y="5451021"/>
          <a:ext cx="35378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19060</xdr:colOff>
      <xdr:row>20</xdr:row>
      <xdr:rowOff>121423</xdr:rowOff>
    </xdr:from>
    <xdr:to>
      <xdr:col>4</xdr:col>
      <xdr:colOff>135162</xdr:colOff>
      <xdr:row>23</xdr:row>
      <xdr:rowOff>53201</xdr:rowOff>
    </xdr:to>
    <xdr:cxnSp macro="">
      <xdr:nvCxnSpPr>
        <xdr:cNvPr id="134" name="133 Conector angular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 bwMode="auto">
        <a:xfrm rot="10800000" flipV="1">
          <a:off x="1706346" y="3346316"/>
          <a:ext cx="891709" cy="380814"/>
        </a:xfrm>
        <a:prstGeom prst="bentConnector3">
          <a:avLst>
            <a:gd name="adj1" fmla="val 224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122269</xdr:colOff>
      <xdr:row>23</xdr:row>
      <xdr:rowOff>54142</xdr:rowOff>
    </xdr:from>
    <xdr:to>
      <xdr:col>4</xdr:col>
      <xdr:colOff>725747</xdr:colOff>
      <xdr:row>23</xdr:row>
      <xdr:rowOff>54142</xdr:rowOff>
    </xdr:to>
    <xdr:cxnSp macro="">
      <xdr:nvCxnSpPr>
        <xdr:cNvPr id="135" name="134 Conector recto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 bwMode="auto">
        <a:xfrm>
          <a:off x="2579719" y="3787942"/>
          <a:ext cx="60347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503464</xdr:colOff>
      <xdr:row>23</xdr:row>
      <xdr:rowOff>13607</xdr:rowOff>
    </xdr:from>
    <xdr:to>
      <xdr:col>11</xdr:col>
      <xdr:colOff>433726</xdr:colOff>
      <xdr:row>25</xdr:row>
      <xdr:rowOff>15073</xdr:rowOff>
    </xdr:to>
    <xdr:sp macro="" textlink="">
      <xdr:nvSpPr>
        <xdr:cNvPr id="136" name="Rectangle 164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>
          <a:spLocks noChangeArrowheads="1"/>
        </xdr:cNvSpPr>
      </xdr:nvSpPr>
      <xdr:spPr bwMode="auto">
        <a:xfrm>
          <a:off x="7620000" y="3687536"/>
          <a:ext cx="705869" cy="300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70%</a:t>
          </a:r>
        </a:p>
      </xdr:txBody>
    </xdr:sp>
    <xdr:clientData/>
  </xdr:twoCellAnchor>
  <xdr:twoCellAnchor>
    <xdr:from>
      <xdr:col>16</xdr:col>
      <xdr:colOff>380998</xdr:colOff>
      <xdr:row>40</xdr:row>
      <xdr:rowOff>27213</xdr:rowOff>
    </xdr:from>
    <xdr:to>
      <xdr:col>17</xdr:col>
      <xdr:colOff>559457</xdr:colOff>
      <xdr:row>42</xdr:row>
      <xdr:rowOff>35850</xdr:rowOff>
    </xdr:to>
    <xdr:sp macro="" textlink="">
      <xdr:nvSpPr>
        <xdr:cNvPr id="138" name="Rectangle 143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>
          <a:spLocks noChangeArrowheads="1"/>
        </xdr:cNvSpPr>
      </xdr:nvSpPr>
      <xdr:spPr bwMode="auto">
        <a:xfrm>
          <a:off x="12134848" y="6656613"/>
          <a:ext cx="953159" cy="313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0,00001%</a:t>
          </a:r>
        </a:p>
      </xdr:txBody>
    </xdr:sp>
    <xdr:clientData/>
  </xdr:twoCellAnchor>
  <xdr:twoCellAnchor>
    <xdr:from>
      <xdr:col>10</xdr:col>
      <xdr:colOff>21032</xdr:colOff>
      <xdr:row>42</xdr:row>
      <xdr:rowOff>13626</xdr:rowOff>
    </xdr:from>
    <xdr:to>
      <xdr:col>17</xdr:col>
      <xdr:colOff>424742</xdr:colOff>
      <xdr:row>42</xdr:row>
      <xdr:rowOff>13626</xdr:rowOff>
    </xdr:to>
    <xdr:cxnSp macro="">
      <xdr:nvCxnSpPr>
        <xdr:cNvPr id="139" name="138 Conector recto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>
          <a:endCxn id="107" idx="1"/>
        </xdr:cNvCxnSpPr>
      </xdr:nvCxnSpPr>
      <xdr:spPr bwMode="auto">
        <a:xfrm>
          <a:off x="7126682" y="6947826"/>
          <a:ext cx="582661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2" name="Rectangle 220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>
          <a:spLocks noChangeArrowheads="1"/>
        </xdr:cNvSpPr>
      </xdr:nvSpPr>
      <xdr:spPr bwMode="auto">
        <a:xfrm>
          <a:off x="51706" y="972684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4" name="Rectangle 220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>
          <a:spLocks noChangeArrowheads="1"/>
        </xdr:cNvSpPr>
      </xdr:nvSpPr>
      <xdr:spPr bwMode="auto">
        <a:xfrm>
          <a:off x="51706" y="972684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5" name="Rectangle 220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6" name="Rectangle 220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7" name="Rectangle 220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9" name="Rectangle 220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0" name="Rectangle 220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1" name="Rectangle 22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2" name="Rectangle 220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3" name="Rectangle 220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4" name="Rectangle 220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5" name="Rectangle 220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6" name="Rectangle 220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7" name="Rectangle 220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8" name="Rectangle 220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9" name="Rectangle 220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0" name="Rectangle 220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1" name="Rectangle 22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2" name="Rectangle 220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3" name="Rectangle 220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4" name="Rectangle 220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5" name="Rectangle 220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66" name="Rectangle 220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>
          <a:spLocks noChangeArrowheads="1"/>
        </xdr:cNvSpPr>
      </xdr:nvSpPr>
      <xdr:spPr bwMode="auto">
        <a:xfrm>
          <a:off x="51706" y="9498240"/>
          <a:ext cx="1086758" cy="394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197436</xdr:colOff>
      <xdr:row>48</xdr:row>
      <xdr:rowOff>36439</xdr:rowOff>
    </xdr:from>
    <xdr:to>
      <xdr:col>6</xdr:col>
      <xdr:colOff>197436</xdr:colOff>
      <xdr:row>49</xdr:row>
      <xdr:rowOff>125181</xdr:rowOff>
    </xdr:to>
    <xdr:cxnSp macro="">
      <xdr:nvCxnSpPr>
        <xdr:cNvPr id="169" name="168 Conector recto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 bwMode="auto">
        <a:xfrm flipH="1">
          <a:off x="4211543" y="7547582"/>
          <a:ext cx="0" cy="23842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239495</xdr:colOff>
      <xdr:row>48</xdr:row>
      <xdr:rowOff>37194</xdr:rowOff>
    </xdr:from>
    <xdr:to>
      <xdr:col>8</xdr:col>
      <xdr:colOff>239495</xdr:colOff>
      <xdr:row>49</xdr:row>
      <xdr:rowOff>144551</xdr:rowOff>
    </xdr:to>
    <xdr:cxnSp macro="">
      <xdr:nvCxnSpPr>
        <xdr:cNvPr id="170" name="169 Conector recto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 bwMode="auto">
        <a:xfrm flipH="1">
          <a:off x="5804816" y="7548337"/>
          <a:ext cx="0" cy="2570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451785</xdr:colOff>
      <xdr:row>48</xdr:row>
      <xdr:rowOff>40819</xdr:rowOff>
    </xdr:from>
    <xdr:to>
      <xdr:col>10</xdr:col>
      <xdr:colOff>451785</xdr:colOff>
      <xdr:row>50</xdr:row>
      <xdr:rowOff>6090</xdr:rowOff>
    </xdr:to>
    <xdr:cxnSp macro="">
      <xdr:nvCxnSpPr>
        <xdr:cNvPr id="171" name="170 Conector recto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 bwMode="auto">
        <a:xfrm flipH="1">
          <a:off x="7568321" y="7551962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648013</xdr:colOff>
      <xdr:row>48</xdr:row>
      <xdr:rowOff>46264</xdr:rowOff>
    </xdr:from>
    <xdr:to>
      <xdr:col>12</xdr:col>
      <xdr:colOff>648013</xdr:colOff>
      <xdr:row>50</xdr:row>
      <xdr:rowOff>11535</xdr:rowOff>
    </xdr:to>
    <xdr:cxnSp macro="">
      <xdr:nvCxnSpPr>
        <xdr:cNvPr id="172" name="171 Conector recto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 bwMode="auto">
        <a:xfrm flipH="1">
          <a:off x="9315763" y="7557407"/>
          <a:ext cx="0" cy="264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13607</xdr:colOff>
      <xdr:row>48</xdr:row>
      <xdr:rowOff>54428</xdr:rowOff>
    </xdr:from>
    <xdr:to>
      <xdr:col>15</xdr:col>
      <xdr:colOff>13607</xdr:colOff>
      <xdr:row>50</xdr:row>
      <xdr:rowOff>6092</xdr:rowOff>
    </xdr:to>
    <xdr:cxnSp macro="">
      <xdr:nvCxnSpPr>
        <xdr:cNvPr id="173" name="172 Conector recto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 bwMode="auto">
        <a:xfrm>
          <a:off x="11008178" y="7565571"/>
          <a:ext cx="0" cy="25102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677329</xdr:colOff>
      <xdr:row>49</xdr:row>
      <xdr:rowOff>124983</xdr:rowOff>
    </xdr:from>
    <xdr:to>
      <xdr:col>17</xdr:col>
      <xdr:colOff>270911</xdr:colOff>
      <xdr:row>50</xdr:row>
      <xdr:rowOff>41934</xdr:rowOff>
    </xdr:to>
    <xdr:cxnSp macro="">
      <xdr:nvCxnSpPr>
        <xdr:cNvPr id="174" name="173 Conector angular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7557341" y="2593078"/>
          <a:ext cx="66630" cy="10452082"/>
        </a:xfrm>
        <a:prstGeom prst="bentConnector3">
          <a:avLst>
            <a:gd name="adj1" fmla="val -349985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136071</xdr:colOff>
      <xdr:row>29</xdr:row>
      <xdr:rowOff>79515</xdr:rowOff>
    </xdr:from>
    <xdr:to>
      <xdr:col>14</xdr:col>
      <xdr:colOff>468101</xdr:colOff>
      <xdr:row>29</xdr:row>
      <xdr:rowOff>79515</xdr:rowOff>
    </xdr:to>
    <xdr:cxnSp macro="">
      <xdr:nvCxnSpPr>
        <xdr:cNvPr id="178" name="177 Conector recto de flecha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flipV="1">
          <a:off x="6477000" y="4651515"/>
          <a:ext cx="421006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</xdr:colOff>
      <xdr:row>21</xdr:row>
      <xdr:rowOff>13608</xdr:rowOff>
    </xdr:from>
    <xdr:to>
      <xdr:col>4</xdr:col>
      <xdr:colOff>148572</xdr:colOff>
      <xdr:row>23</xdr:row>
      <xdr:rowOff>95448</xdr:rowOff>
    </xdr:to>
    <xdr:sp macro="" textlink="">
      <xdr:nvSpPr>
        <xdr:cNvPr id="180" name="Rectangle 164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>
          <a:spLocks noChangeArrowheads="1"/>
        </xdr:cNvSpPr>
      </xdr:nvSpPr>
      <xdr:spPr bwMode="auto">
        <a:xfrm>
          <a:off x="1700893" y="3388179"/>
          <a:ext cx="910572" cy="381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3</xdr:col>
      <xdr:colOff>751357</xdr:colOff>
      <xdr:row>20</xdr:row>
      <xdr:rowOff>146055</xdr:rowOff>
    </xdr:from>
    <xdr:to>
      <xdr:col>4</xdr:col>
      <xdr:colOff>568536</xdr:colOff>
      <xdr:row>34</xdr:row>
      <xdr:rowOff>47359</xdr:rowOff>
    </xdr:to>
    <xdr:cxnSp macro="">
      <xdr:nvCxnSpPr>
        <xdr:cNvPr id="182" name="181 Conector angular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1736634" y="4072957"/>
          <a:ext cx="1996804" cy="592786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27215</xdr:colOff>
      <xdr:row>34</xdr:row>
      <xdr:rowOff>136071</xdr:rowOff>
    </xdr:from>
    <xdr:to>
      <xdr:col>2</xdr:col>
      <xdr:colOff>67532</xdr:colOff>
      <xdr:row>37</xdr:row>
      <xdr:rowOff>57776</xdr:rowOff>
    </xdr:to>
    <xdr:sp macro="" textlink="">
      <xdr:nvSpPr>
        <xdr:cNvPr id="183" name="Rectangle 210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>
          <a:spLocks noChangeArrowheads="1"/>
        </xdr:cNvSpPr>
      </xdr:nvSpPr>
      <xdr:spPr bwMode="auto">
        <a:xfrm>
          <a:off x="27215" y="5456464"/>
          <a:ext cx="951996" cy="370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19</xdr:row>
      <xdr:rowOff>28575</xdr:rowOff>
    </xdr:from>
    <xdr:to>
      <xdr:col>12</xdr:col>
      <xdr:colOff>357461</xdr:colOff>
      <xdr:row>23</xdr:row>
      <xdr:rowOff>88660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7488011" y="3348718"/>
          <a:ext cx="1537200" cy="71322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352425</xdr:colOff>
      <xdr:row>31</xdr:row>
      <xdr:rowOff>13608</xdr:rowOff>
    </xdr:from>
    <xdr:to>
      <xdr:col>12</xdr:col>
      <xdr:colOff>338411</xdr:colOff>
      <xdr:row>35</xdr:row>
      <xdr:rowOff>73694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7468961" y="4884965"/>
          <a:ext cx="1537200" cy="6588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10</xdr:col>
      <xdr:colOff>237235</xdr:colOff>
      <xdr:row>4</xdr:row>
      <xdr:rowOff>104113</xdr:rowOff>
    </xdr:from>
    <xdr:to>
      <xdr:col>12</xdr:col>
      <xdr:colOff>536592</xdr:colOff>
      <xdr:row>8</xdr:row>
      <xdr:rowOff>110218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7314310" y="942313"/>
          <a:ext cx="1842407" cy="615705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>
          <a:off x="8239125" y="27146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533401</xdr:colOff>
      <xdr:row>10</xdr:row>
      <xdr:rowOff>99332</xdr:rowOff>
    </xdr:from>
    <xdr:to>
      <xdr:col>20</xdr:col>
      <xdr:colOff>176892</xdr:colOff>
      <xdr:row>10</xdr:row>
      <xdr:rowOff>99332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 bwMode="auto">
        <a:xfrm>
          <a:off x="666751" y="1851932"/>
          <a:ext cx="143024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390525</xdr:colOff>
      <xdr:row>23</xdr:row>
      <xdr:rowOff>65178</xdr:rowOff>
    </xdr:from>
    <xdr:to>
      <xdr:col>11</xdr:col>
      <xdr:colOff>390525</xdr:colOff>
      <xdr:row>24</xdr:row>
      <xdr:rowOff>103096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 flipH="1">
          <a:off x="8239125" y="3798978"/>
          <a:ext cx="0" cy="1903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23</xdr:row>
      <xdr:rowOff>136073</xdr:rowOff>
    </xdr:from>
    <xdr:to>
      <xdr:col>9</xdr:col>
      <xdr:colOff>244224</xdr:colOff>
      <xdr:row>28</xdr:row>
      <xdr:rowOff>45290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Arrowheads="1"/>
        </xdr:cNvSpPr>
      </xdr:nvSpPr>
      <xdr:spPr bwMode="auto">
        <a:xfrm>
          <a:off x="5020739" y="3869873"/>
          <a:ext cx="1529035" cy="67121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35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35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14</xdr:col>
      <xdr:colOff>470588</xdr:colOff>
      <xdr:row>34</xdr:row>
      <xdr:rowOff>82631</xdr:rowOff>
    </xdr:from>
    <xdr:to>
      <xdr:col>16</xdr:col>
      <xdr:colOff>456573</xdr:colOff>
      <xdr:row>38</xdr:row>
      <xdr:rowOff>121117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rrowheads="1"/>
        </xdr:cNvSpPr>
      </xdr:nvSpPr>
      <xdr:spPr bwMode="auto">
        <a:xfrm>
          <a:off x="10633763" y="5492831"/>
          <a:ext cx="1529035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Piscicultura Aquasan S.A</a:t>
          </a:r>
        </a:p>
      </xdr:txBody>
    </xdr:sp>
    <xdr:clientData/>
  </xdr:twoCellAnchor>
  <xdr:twoCellAnchor>
    <xdr:from>
      <xdr:col>6</xdr:col>
      <xdr:colOff>202407</xdr:colOff>
      <xdr:row>25</xdr:row>
      <xdr:rowOff>52916</xdr:rowOff>
    </xdr:from>
    <xdr:to>
      <xdr:col>7</xdr:col>
      <xdr:colOff>174641</xdr:colOff>
      <xdr:row>26</xdr:row>
      <xdr:rowOff>130968</xdr:rowOff>
    </xdr:to>
    <xdr:sp macro="" textlink="">
      <xdr:nvSpPr>
        <xdr:cNvPr id="10" name="Rectangle 90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4193382" y="4091516"/>
          <a:ext cx="743759" cy="230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38101</xdr:colOff>
      <xdr:row>18</xdr:row>
      <xdr:rowOff>151280</xdr:rowOff>
    </xdr:from>
    <xdr:to>
      <xdr:col>14</xdr:col>
      <xdr:colOff>214313</xdr:colOff>
      <xdr:row>20</xdr:row>
      <xdr:rowOff>165287</xdr:rowOff>
    </xdr:to>
    <xdr:sp macro="" textlink="">
      <xdr:nvSpPr>
        <xdr:cNvPr id="11" name="Rectangle 9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9429751" y="3123080"/>
          <a:ext cx="947737" cy="309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76201</xdr:colOff>
      <xdr:row>29</xdr:row>
      <xdr:rowOff>104321</xdr:rowOff>
    </xdr:from>
    <xdr:to>
      <xdr:col>13</xdr:col>
      <xdr:colOff>114301</xdr:colOff>
      <xdr:row>31</xdr:row>
      <xdr:rowOff>112485</xdr:rowOff>
    </xdr:to>
    <xdr:sp macro="" textlink="">
      <xdr:nvSpPr>
        <xdr:cNvPr id="12" name="Rectangle 92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Arrowheads="1"/>
        </xdr:cNvSpPr>
      </xdr:nvSpPr>
      <xdr:spPr bwMode="auto">
        <a:xfrm>
          <a:off x="8696326" y="4752521"/>
          <a:ext cx="809625" cy="312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3" name="Rectangle 9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Arrowheads="1"/>
        </xdr:cNvSpPr>
      </xdr:nvSpPr>
      <xdr:spPr bwMode="auto">
        <a:xfrm>
          <a:off x="8918122" y="5079547"/>
          <a:ext cx="527958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483054</xdr:colOff>
      <xdr:row>29</xdr:row>
      <xdr:rowOff>133350</xdr:rowOff>
    </xdr:from>
    <xdr:to>
      <xdr:col>14</xdr:col>
      <xdr:colOff>495300</xdr:colOff>
      <xdr:row>32</xdr:row>
      <xdr:rowOff>95250</xdr:rowOff>
    </xdr:to>
    <xdr:sp macro="" textlink="">
      <xdr:nvSpPr>
        <xdr:cNvPr id="14" name="Rectangle 95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Arrowheads="1"/>
        </xdr:cNvSpPr>
      </xdr:nvSpPr>
      <xdr:spPr bwMode="auto">
        <a:xfrm>
          <a:off x="9103179" y="4781550"/>
          <a:ext cx="1555296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47179</xdr:colOff>
      <xdr:row>24</xdr:row>
      <xdr:rowOff>120573</xdr:rowOff>
    </xdr:from>
    <xdr:to>
      <xdr:col>10</xdr:col>
      <xdr:colOff>264318</xdr:colOff>
      <xdr:row>26</xdr:row>
      <xdr:rowOff>129040</xdr:rowOff>
    </xdr:to>
    <xdr:sp macro="" textlink="">
      <xdr:nvSpPr>
        <xdr:cNvPr id="15" name="Rectangle 96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Arrowheads="1"/>
        </xdr:cNvSpPr>
      </xdr:nvSpPr>
      <xdr:spPr bwMode="auto">
        <a:xfrm>
          <a:off x="6352729" y="4006773"/>
          <a:ext cx="988664" cy="31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440870</xdr:colOff>
      <xdr:row>10</xdr:row>
      <xdr:rowOff>88899</xdr:rowOff>
    </xdr:from>
    <xdr:to>
      <xdr:col>15</xdr:col>
      <xdr:colOff>440870</xdr:colOff>
      <xdr:row>18</xdr:row>
      <xdr:rowOff>102506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 flipH="1">
          <a:off x="11375570" y="1841499"/>
          <a:ext cx="0" cy="12328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360206</xdr:colOff>
      <xdr:row>37</xdr:row>
      <xdr:rowOff>1621</xdr:rowOff>
    </xdr:from>
    <xdr:to>
      <xdr:col>12</xdr:col>
      <xdr:colOff>346192</xdr:colOff>
      <xdr:row>41</xdr:row>
      <xdr:rowOff>20886</xdr:rowOff>
    </xdr:to>
    <xdr:sp macro="" textlink="">
      <xdr:nvSpPr>
        <xdr:cNvPr id="17" name="Rectangle 9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Arrowheads="1"/>
        </xdr:cNvSpPr>
      </xdr:nvSpPr>
      <xdr:spPr bwMode="auto">
        <a:xfrm>
          <a:off x="7476742" y="6260907"/>
          <a:ext cx="1537200" cy="67240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87086</xdr:rowOff>
    </xdr:from>
    <xdr:to>
      <xdr:col>16</xdr:col>
      <xdr:colOff>24084</xdr:colOff>
      <xdr:row>22</xdr:row>
      <xdr:rowOff>125572</xdr:rowOff>
    </xdr:to>
    <xdr:sp macro="" textlink="">
      <xdr:nvSpPr>
        <xdr:cNvPr id="18" name="Rectangle 102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Arrowheads="1"/>
        </xdr:cNvSpPr>
      </xdr:nvSpPr>
      <xdr:spPr bwMode="auto">
        <a:xfrm>
          <a:off x="10201274" y="3058886"/>
          <a:ext cx="1529035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12</xdr:col>
      <xdr:colOff>583406</xdr:colOff>
      <xdr:row>18</xdr:row>
      <xdr:rowOff>152400</xdr:rowOff>
    </xdr:to>
    <xdr:sp macro="" textlink="">
      <xdr:nvSpPr>
        <xdr:cNvPr id="19" name="Rectangle 104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Arrowheads="1"/>
        </xdr:cNvSpPr>
      </xdr:nvSpPr>
      <xdr:spPr bwMode="auto">
        <a:xfrm>
          <a:off x="8270875" y="2800350"/>
          <a:ext cx="93265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95853</xdr:rowOff>
    </xdr:from>
    <xdr:to>
      <xdr:col>7</xdr:col>
      <xdr:colOff>66675</xdr:colOff>
      <xdr:row>26</xdr:row>
      <xdr:rowOff>100997</xdr:rowOff>
    </xdr:to>
    <xdr:sp macro="" textlink="">
      <xdr:nvSpPr>
        <xdr:cNvPr id="20" name="Line 11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>
          <a:spLocks noChangeShapeType="1"/>
        </xdr:cNvSpPr>
      </xdr:nvSpPr>
      <xdr:spPr bwMode="auto">
        <a:xfrm>
          <a:off x="4829175" y="1848453"/>
          <a:ext cx="0" cy="24435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247650</xdr:colOff>
      <xdr:row>26</xdr:row>
      <xdr:rowOff>95250</xdr:rowOff>
    </xdr:to>
    <xdr:sp macro="" textlink="">
      <xdr:nvSpPr>
        <xdr:cNvPr id="21" name="Line 11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 noChangeShapeType="1"/>
        </xdr:cNvSpPr>
      </xdr:nvSpPr>
      <xdr:spPr bwMode="auto">
        <a:xfrm flipV="1">
          <a:off x="4829175" y="4286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468101</xdr:colOff>
      <xdr:row>27</xdr:row>
      <xdr:rowOff>33058</xdr:rowOff>
    </xdr:from>
    <xdr:to>
      <xdr:col>16</xdr:col>
      <xdr:colOff>454086</xdr:colOff>
      <xdr:row>31</xdr:row>
      <xdr:rowOff>71544</xdr:rowOff>
    </xdr:to>
    <xdr:sp macro="" textlink="">
      <xdr:nvSpPr>
        <xdr:cNvPr id="22" name="Rectangle 119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>
          <a:spLocks noChangeArrowheads="1"/>
        </xdr:cNvSpPr>
      </xdr:nvSpPr>
      <xdr:spPr bwMode="auto">
        <a:xfrm>
          <a:off x="10631276" y="4376458"/>
          <a:ext cx="1529035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400241</xdr:colOff>
      <xdr:row>17</xdr:row>
      <xdr:rowOff>68902</xdr:rowOff>
    </xdr:from>
    <xdr:to>
      <xdr:col>19</xdr:col>
      <xdr:colOff>386227</xdr:colOff>
      <xdr:row>21</xdr:row>
      <xdr:rowOff>107387</xdr:rowOff>
    </xdr:to>
    <xdr:sp macro="" textlink="">
      <xdr:nvSpPr>
        <xdr:cNvPr id="23" name="Rectangle 1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>
          <a:spLocks noChangeArrowheads="1"/>
        </xdr:cNvSpPr>
      </xdr:nvSpPr>
      <xdr:spPr bwMode="auto">
        <a:xfrm>
          <a:off x="12877991" y="2888302"/>
          <a:ext cx="1529036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S.A</a:t>
          </a:r>
        </a:p>
      </xdr:txBody>
    </xdr:sp>
    <xdr:clientData/>
  </xdr:twoCellAnchor>
  <xdr:twoCellAnchor>
    <xdr:from>
      <xdr:col>17</xdr:col>
      <xdr:colOff>390723</xdr:colOff>
      <xdr:row>22</xdr:row>
      <xdr:rowOff>90054</xdr:rowOff>
    </xdr:from>
    <xdr:to>
      <xdr:col>19</xdr:col>
      <xdr:colOff>376709</xdr:colOff>
      <xdr:row>26</xdr:row>
      <xdr:rowOff>128540</xdr:rowOff>
    </xdr:to>
    <xdr:sp macro="" textlink="">
      <xdr:nvSpPr>
        <xdr:cNvPr id="24" name="Rectangle 1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>
          <a:off x="12868473" y="3671454"/>
          <a:ext cx="152903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16</xdr:col>
      <xdr:colOff>612321</xdr:colOff>
      <xdr:row>19</xdr:row>
      <xdr:rowOff>118128</xdr:rowOff>
    </xdr:from>
    <xdr:to>
      <xdr:col>16</xdr:col>
      <xdr:colOff>612321</xdr:colOff>
      <xdr:row>29</xdr:row>
      <xdr:rowOff>139166</xdr:rowOff>
    </xdr:to>
    <xdr:sp macro="" textlink="">
      <xdr:nvSpPr>
        <xdr:cNvPr id="25" name="Line 1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>
          <a:spLocks noChangeShapeType="1"/>
        </xdr:cNvSpPr>
      </xdr:nvSpPr>
      <xdr:spPr bwMode="auto">
        <a:xfrm>
          <a:off x="12318546" y="3242328"/>
          <a:ext cx="0" cy="15450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512669</xdr:colOff>
      <xdr:row>22</xdr:row>
      <xdr:rowOff>87050</xdr:rowOff>
    </xdr:from>
    <xdr:to>
      <xdr:col>17</xdr:col>
      <xdr:colOff>417419</xdr:colOff>
      <xdr:row>24</xdr:row>
      <xdr:rowOff>105081</xdr:rowOff>
    </xdr:to>
    <xdr:sp macro="" textlink="">
      <xdr:nvSpPr>
        <xdr:cNvPr id="26" name="Rectangle 1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12218894" y="3668450"/>
          <a:ext cx="676275" cy="322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16</xdr:col>
      <xdr:colOff>544739</xdr:colOff>
      <xdr:row>27</xdr:row>
      <xdr:rowOff>131567</xdr:rowOff>
    </xdr:from>
    <xdr:to>
      <xdr:col>17</xdr:col>
      <xdr:colOff>519546</xdr:colOff>
      <xdr:row>30</xdr:row>
      <xdr:rowOff>17318</xdr:rowOff>
    </xdr:to>
    <xdr:sp macro="" textlink="">
      <xdr:nvSpPr>
        <xdr:cNvPr id="27" name="Rectangle 1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12250964" y="4474967"/>
          <a:ext cx="746332" cy="3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17</xdr:col>
      <xdr:colOff>390721</xdr:colOff>
      <xdr:row>27</xdr:row>
      <xdr:rowOff>118622</xdr:rowOff>
    </xdr:from>
    <xdr:to>
      <xdr:col>19</xdr:col>
      <xdr:colOff>376707</xdr:colOff>
      <xdr:row>32</xdr:row>
      <xdr:rowOff>7429</xdr:rowOff>
    </xdr:to>
    <xdr:sp macro="" textlink="">
      <xdr:nvSpPr>
        <xdr:cNvPr id="28" name="Rectangle 1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12868471" y="4462022"/>
          <a:ext cx="1529036" cy="6508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617009</xdr:colOff>
      <xdr:row>24</xdr:row>
      <xdr:rowOff>90054</xdr:rowOff>
    </xdr:from>
    <xdr:to>
      <xdr:col>17</xdr:col>
      <xdr:colOff>379090</xdr:colOff>
      <xdr:row>24</xdr:row>
      <xdr:rowOff>90054</xdr:rowOff>
    </xdr:to>
    <xdr:sp macro="" textlink="">
      <xdr:nvSpPr>
        <xdr:cNvPr id="29" name="Line 1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ShapeType="1"/>
        </xdr:cNvSpPr>
      </xdr:nvSpPr>
      <xdr:spPr bwMode="auto">
        <a:xfrm>
          <a:off x="12323234" y="3976254"/>
          <a:ext cx="53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611025</xdr:colOff>
      <xdr:row>29</xdr:row>
      <xdr:rowOff>142215</xdr:rowOff>
    </xdr:from>
    <xdr:to>
      <xdr:col>17</xdr:col>
      <xdr:colOff>379236</xdr:colOff>
      <xdr:row>29</xdr:row>
      <xdr:rowOff>142215</xdr:rowOff>
    </xdr:to>
    <xdr:sp macro="" textlink="">
      <xdr:nvSpPr>
        <xdr:cNvPr id="30" name="Line 1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ShapeType="1"/>
        </xdr:cNvSpPr>
      </xdr:nvSpPr>
      <xdr:spPr bwMode="auto">
        <a:xfrm>
          <a:off x="12317250" y="4790415"/>
          <a:ext cx="5397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289261</xdr:colOff>
      <xdr:row>34</xdr:row>
      <xdr:rowOff>133242</xdr:rowOff>
    </xdr:from>
    <xdr:to>
      <xdr:col>14</xdr:col>
      <xdr:colOff>515139</xdr:colOff>
      <xdr:row>36</xdr:row>
      <xdr:rowOff>31870</xdr:rowOff>
    </xdr:to>
    <xdr:sp macro="" textlink="">
      <xdr:nvSpPr>
        <xdr:cNvPr id="31" name="Rectangle 1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>
          <a:spLocks noChangeArrowheads="1"/>
        </xdr:cNvSpPr>
      </xdr:nvSpPr>
      <xdr:spPr bwMode="auto">
        <a:xfrm>
          <a:off x="9680911" y="5543442"/>
          <a:ext cx="997403" cy="20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13</xdr:col>
      <xdr:colOff>578195</xdr:colOff>
      <xdr:row>26</xdr:row>
      <xdr:rowOff>113189</xdr:rowOff>
    </xdr:from>
    <xdr:to>
      <xdr:col>14</xdr:col>
      <xdr:colOff>654395</xdr:colOff>
      <xdr:row>28</xdr:row>
      <xdr:rowOff>132239</xdr:rowOff>
    </xdr:to>
    <xdr:sp macro="" textlink="">
      <xdr:nvSpPr>
        <xdr:cNvPr id="32" name="Rectangle 1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>
          <a:off x="9969845" y="4304189"/>
          <a:ext cx="847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15</xdr:col>
      <xdr:colOff>306992</xdr:colOff>
      <xdr:row>16</xdr:row>
      <xdr:rowOff>38947</xdr:rowOff>
    </xdr:from>
    <xdr:to>
      <xdr:col>16</xdr:col>
      <xdr:colOff>527658</xdr:colOff>
      <xdr:row>18</xdr:row>
      <xdr:rowOff>49832</xdr:rowOff>
    </xdr:to>
    <xdr:sp macro="" textlink="">
      <xdr:nvSpPr>
        <xdr:cNvPr id="33" name="Rectangle 133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>
          <a:spLocks noChangeArrowheads="1"/>
        </xdr:cNvSpPr>
      </xdr:nvSpPr>
      <xdr:spPr bwMode="auto">
        <a:xfrm>
          <a:off x="11301563" y="2665126"/>
          <a:ext cx="996274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</a:t>
          </a:r>
        </a:p>
      </xdr:txBody>
    </xdr:sp>
    <xdr:clientData/>
  </xdr:twoCellAnchor>
  <xdr:twoCellAnchor>
    <xdr:from>
      <xdr:col>10</xdr:col>
      <xdr:colOff>369090</xdr:colOff>
      <xdr:row>42</xdr:row>
      <xdr:rowOff>108857</xdr:rowOff>
    </xdr:from>
    <xdr:to>
      <xdr:col>12</xdr:col>
      <xdr:colOff>355076</xdr:colOff>
      <xdr:row>46</xdr:row>
      <xdr:rowOff>128121</xdr:rowOff>
    </xdr:to>
    <xdr:sp macro="" textlink="">
      <xdr:nvSpPr>
        <xdr:cNvPr id="34" name="Rectangle 13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>
          <a:spLocks noChangeArrowheads="1"/>
        </xdr:cNvSpPr>
      </xdr:nvSpPr>
      <xdr:spPr bwMode="auto">
        <a:xfrm>
          <a:off x="7485626" y="7184571"/>
          <a:ext cx="1537200" cy="6724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Grupo ACI S.A</a:t>
          </a:r>
        </a:p>
      </xdr:txBody>
    </xdr:sp>
    <xdr:clientData/>
  </xdr:twoCellAnchor>
  <xdr:twoCellAnchor>
    <xdr:from>
      <xdr:col>2</xdr:col>
      <xdr:colOff>683866</xdr:colOff>
      <xdr:row>49</xdr:row>
      <xdr:rowOff>104775</xdr:rowOff>
    </xdr:from>
    <xdr:to>
      <xdr:col>4</xdr:col>
      <xdr:colOff>669852</xdr:colOff>
      <xdr:row>53</xdr:row>
      <xdr:rowOff>102440</xdr:rowOff>
    </xdr:to>
    <xdr:sp macro="" textlink="">
      <xdr:nvSpPr>
        <xdr:cNvPr id="35" name="Rectangle 135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>
          <a:spLocks noChangeArrowheads="1"/>
        </xdr:cNvSpPr>
      </xdr:nvSpPr>
      <xdr:spPr bwMode="auto">
        <a:xfrm>
          <a:off x="1588741" y="7867650"/>
          <a:ext cx="1529036" cy="60726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Aquacorporacion Int´l S.A</a:t>
          </a:r>
        </a:p>
      </xdr:txBody>
    </xdr:sp>
    <xdr:clientData/>
  </xdr:twoCellAnchor>
  <xdr:twoCellAnchor>
    <xdr:from>
      <xdr:col>5</xdr:col>
      <xdr:colOff>112366</xdr:colOff>
      <xdr:row>49</xdr:row>
      <xdr:rowOff>142422</xdr:rowOff>
    </xdr:from>
    <xdr:to>
      <xdr:col>7</xdr:col>
      <xdr:colOff>98352</xdr:colOff>
      <xdr:row>53</xdr:row>
      <xdr:rowOff>137365</xdr:rowOff>
    </xdr:to>
    <xdr:sp macro="" textlink="">
      <xdr:nvSpPr>
        <xdr:cNvPr id="36" name="Rectangle 139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>
          <a:spLocks noChangeArrowheads="1"/>
        </xdr:cNvSpPr>
      </xdr:nvSpPr>
      <xdr:spPr bwMode="auto">
        <a:xfrm>
          <a:off x="3331816" y="7905297"/>
          <a:ext cx="1529036" cy="6045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Terrapez S.A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12</xdr:col>
      <xdr:colOff>287982</xdr:colOff>
      <xdr:row>43</xdr:row>
      <xdr:rowOff>59034</xdr:rowOff>
    </xdr:from>
    <xdr:to>
      <xdr:col>13</xdr:col>
      <xdr:colOff>535633</xdr:colOff>
      <xdr:row>45</xdr:row>
      <xdr:rowOff>73688</xdr:rowOff>
    </xdr:to>
    <xdr:sp macro="" textlink="">
      <xdr:nvSpPr>
        <xdr:cNvPr id="37" name="Rectangle 143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8908107" y="6888459"/>
          <a:ext cx="1019176" cy="33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9</xdr:col>
      <xdr:colOff>531466</xdr:colOff>
      <xdr:row>50</xdr:row>
      <xdr:rowOff>9525</xdr:rowOff>
    </xdr:from>
    <xdr:to>
      <xdr:col>11</xdr:col>
      <xdr:colOff>517452</xdr:colOff>
      <xdr:row>53</xdr:row>
      <xdr:rowOff>156868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Arrowheads="1"/>
        </xdr:cNvSpPr>
      </xdr:nvSpPr>
      <xdr:spPr bwMode="auto">
        <a:xfrm>
          <a:off x="6837016" y="7924800"/>
          <a:ext cx="1529036" cy="6045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Rain Forest Aquaculture Inc </a:t>
          </a:r>
        </a:p>
      </xdr:txBody>
    </xdr:sp>
    <xdr:clientData/>
  </xdr:twoCellAnchor>
  <xdr:twoCellAnchor>
    <xdr:from>
      <xdr:col>3</xdr:col>
      <xdr:colOff>422275</xdr:colOff>
      <xdr:row>16</xdr:row>
      <xdr:rowOff>82550</xdr:rowOff>
    </xdr:from>
    <xdr:to>
      <xdr:col>5</xdr:col>
      <xdr:colOff>408261</xdr:colOff>
      <xdr:row>20</xdr:row>
      <xdr:rowOff>121036</xdr:rowOff>
    </xdr:to>
    <xdr:sp macro="" textlink="">
      <xdr:nvSpPr>
        <xdr:cNvPr id="39" name="Rectangle 151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Arrowheads="1"/>
        </xdr:cNvSpPr>
      </xdr:nvSpPr>
      <xdr:spPr bwMode="auto">
        <a:xfrm>
          <a:off x="2098675" y="2749550"/>
          <a:ext cx="152903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597012</xdr:colOff>
      <xdr:row>26</xdr:row>
      <xdr:rowOff>73025</xdr:rowOff>
    </xdr:from>
    <xdr:to>
      <xdr:col>3</xdr:col>
      <xdr:colOff>582997</xdr:colOff>
      <xdr:row>30</xdr:row>
      <xdr:rowOff>111510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>
          <a:off x="730362" y="4264025"/>
          <a:ext cx="1529035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1</xdr:col>
      <xdr:colOff>23494</xdr:colOff>
      <xdr:row>26</xdr:row>
      <xdr:rowOff>19234</xdr:rowOff>
    </xdr:from>
    <xdr:to>
      <xdr:col>1</xdr:col>
      <xdr:colOff>653142</xdr:colOff>
      <xdr:row>28</xdr:row>
      <xdr:rowOff>149678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>
          <a:spLocks noChangeArrowheads="1"/>
        </xdr:cNvSpPr>
      </xdr:nvSpPr>
      <xdr:spPr bwMode="auto">
        <a:xfrm>
          <a:off x="156844" y="4210234"/>
          <a:ext cx="629648" cy="435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557486</xdr:colOff>
      <xdr:row>36</xdr:row>
      <xdr:rowOff>76586</xdr:rowOff>
    </xdr:to>
    <xdr:sp macro="" textlink="">
      <xdr:nvSpPr>
        <xdr:cNvPr id="42" name="Rectangle 155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>
          <a:spLocks noChangeArrowheads="1"/>
        </xdr:cNvSpPr>
      </xdr:nvSpPr>
      <xdr:spPr bwMode="auto">
        <a:xfrm>
          <a:off x="3019425" y="5143500"/>
          <a:ext cx="152903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93154</xdr:colOff>
      <xdr:row>28</xdr:row>
      <xdr:rowOff>76200</xdr:rowOff>
    </xdr:from>
    <xdr:to>
      <xdr:col>1</xdr:col>
      <xdr:colOff>617029</xdr:colOff>
      <xdr:row>28</xdr:row>
      <xdr:rowOff>76200</xdr:rowOff>
    </xdr:to>
    <xdr:sp macro="" textlink="">
      <xdr:nvSpPr>
        <xdr:cNvPr id="43" name="Line 156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ShapeType="1"/>
        </xdr:cNvSpPr>
      </xdr:nvSpPr>
      <xdr:spPr bwMode="auto">
        <a:xfrm>
          <a:off x="226504" y="45720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421821</xdr:colOff>
      <xdr:row>37</xdr:row>
      <xdr:rowOff>95250</xdr:rowOff>
    </xdr:from>
    <xdr:to>
      <xdr:col>3</xdr:col>
      <xdr:colOff>407806</xdr:colOff>
      <xdr:row>41</xdr:row>
      <xdr:rowOff>133736</xdr:rowOff>
    </xdr:to>
    <xdr:sp macro="" textlink="">
      <xdr:nvSpPr>
        <xdr:cNvPr id="44" name="Rectangle 158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>
          <a:off x="555171" y="5962650"/>
          <a:ext cx="1529035" cy="67666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465365</xdr:colOff>
      <xdr:row>32</xdr:row>
      <xdr:rowOff>91168</xdr:rowOff>
    </xdr:from>
    <xdr:to>
      <xdr:col>7</xdr:col>
      <xdr:colOff>557894</xdr:colOff>
      <xdr:row>34</xdr:row>
      <xdr:rowOff>68036</xdr:rowOff>
    </xdr:to>
    <xdr:sp macro="" textlink="">
      <xdr:nvSpPr>
        <xdr:cNvPr id="45" name="Rectangle 159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>
          <a:spLocks noChangeArrowheads="1"/>
        </xdr:cNvSpPr>
      </xdr:nvSpPr>
      <xdr:spPr bwMode="auto">
        <a:xfrm>
          <a:off x="4479472" y="5112204"/>
          <a:ext cx="868136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4</xdr:col>
      <xdr:colOff>730704</xdr:colOff>
      <xdr:row>21</xdr:row>
      <xdr:rowOff>38100</xdr:rowOff>
    </xdr:from>
    <xdr:to>
      <xdr:col>6</xdr:col>
      <xdr:colOff>716690</xdr:colOff>
      <xdr:row>25</xdr:row>
      <xdr:rowOff>76586</xdr:rowOff>
    </xdr:to>
    <xdr:sp macro="" textlink="">
      <xdr:nvSpPr>
        <xdr:cNvPr id="46" name="Rectangle 16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>
          <a:spLocks noChangeArrowheads="1"/>
        </xdr:cNvSpPr>
      </xdr:nvSpPr>
      <xdr:spPr bwMode="auto">
        <a:xfrm>
          <a:off x="3178629" y="3467100"/>
          <a:ext cx="1529036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37495</xdr:colOff>
      <xdr:row>21</xdr:row>
      <xdr:rowOff>117021</xdr:rowOff>
    </xdr:from>
    <xdr:to>
      <xdr:col>5</xdr:col>
      <xdr:colOff>149679</xdr:colOff>
      <xdr:row>23</xdr:row>
      <xdr:rowOff>54430</xdr:rowOff>
    </xdr:to>
    <xdr:sp macro="" textlink="">
      <xdr:nvSpPr>
        <xdr:cNvPr id="47" name="Rectangle 162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>
          <a:spLocks noChangeArrowheads="1"/>
        </xdr:cNvSpPr>
      </xdr:nvSpPr>
      <xdr:spPr bwMode="auto">
        <a:xfrm>
          <a:off x="2485420" y="3546021"/>
          <a:ext cx="883709" cy="242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444501</xdr:colOff>
      <xdr:row>14</xdr:row>
      <xdr:rowOff>123825</xdr:rowOff>
    </xdr:from>
    <xdr:to>
      <xdr:col>5</xdr:col>
      <xdr:colOff>495301</xdr:colOff>
      <xdr:row>16</xdr:row>
      <xdr:rowOff>134816</xdr:rowOff>
    </xdr:to>
    <xdr:sp macro="" textlink="">
      <xdr:nvSpPr>
        <xdr:cNvPr id="48" name="Rectangle 164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Arrowheads="1"/>
        </xdr:cNvSpPr>
      </xdr:nvSpPr>
      <xdr:spPr bwMode="auto">
        <a:xfrm>
          <a:off x="2892426" y="2486025"/>
          <a:ext cx="822325" cy="315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13</xdr:col>
      <xdr:colOff>334925</xdr:colOff>
      <xdr:row>12</xdr:row>
      <xdr:rowOff>95250</xdr:rowOff>
    </xdr:from>
    <xdr:to>
      <xdr:col>15</xdr:col>
      <xdr:colOff>320911</xdr:colOff>
      <xdr:row>16</xdr:row>
      <xdr:rowOff>133735</xdr:rowOff>
    </xdr:to>
    <xdr:sp macro="" textlink="">
      <xdr:nvSpPr>
        <xdr:cNvPr id="49" name="Rectangle 173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Arrowheads="1"/>
        </xdr:cNvSpPr>
      </xdr:nvSpPr>
      <xdr:spPr bwMode="auto">
        <a:xfrm>
          <a:off x="9726575" y="2152650"/>
          <a:ext cx="1529036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Alitec Pargua S.A</a:t>
          </a:r>
        </a:p>
      </xdr:txBody>
    </xdr:sp>
    <xdr:clientData/>
  </xdr:twoCellAnchor>
  <xdr:twoCellAnchor>
    <xdr:from>
      <xdr:col>14</xdr:col>
      <xdr:colOff>332805</xdr:colOff>
      <xdr:row>10</xdr:row>
      <xdr:rowOff>97444</xdr:rowOff>
    </xdr:from>
    <xdr:to>
      <xdr:col>14</xdr:col>
      <xdr:colOff>332805</xdr:colOff>
      <xdr:row>12</xdr:row>
      <xdr:rowOff>85349</xdr:rowOff>
    </xdr:to>
    <xdr:sp macro="" textlink="">
      <xdr:nvSpPr>
        <xdr:cNvPr id="50" name="Line 174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>
          <a:spLocks noChangeShapeType="1"/>
        </xdr:cNvSpPr>
      </xdr:nvSpPr>
      <xdr:spPr bwMode="auto">
        <a:xfrm>
          <a:off x="10495980" y="1850044"/>
          <a:ext cx="0" cy="2927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418775</xdr:colOff>
      <xdr:row>10</xdr:row>
      <xdr:rowOff>99013</xdr:rowOff>
    </xdr:from>
    <xdr:to>
      <xdr:col>14</xdr:col>
      <xdr:colOff>456875</xdr:colOff>
      <xdr:row>12</xdr:row>
      <xdr:rowOff>118063</xdr:rowOff>
    </xdr:to>
    <xdr:sp macro="" textlink="">
      <xdr:nvSpPr>
        <xdr:cNvPr id="51" name="Rectangle 175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>
          <a:spLocks noChangeArrowheads="1"/>
        </xdr:cNvSpPr>
      </xdr:nvSpPr>
      <xdr:spPr bwMode="auto">
        <a:xfrm>
          <a:off x="9810425" y="1851613"/>
          <a:ext cx="809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19</xdr:col>
      <xdr:colOff>375648</xdr:colOff>
      <xdr:row>24</xdr:row>
      <xdr:rowOff>99579</xdr:rowOff>
    </xdr:from>
    <xdr:to>
      <xdr:col>20</xdr:col>
      <xdr:colOff>184108</xdr:colOff>
      <xdr:row>24</xdr:row>
      <xdr:rowOff>99579</xdr:rowOff>
    </xdr:to>
    <xdr:sp macro="" textlink="">
      <xdr:nvSpPr>
        <xdr:cNvPr id="52" name="Line 182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>
          <a:spLocks noChangeShapeType="1"/>
        </xdr:cNvSpPr>
      </xdr:nvSpPr>
      <xdr:spPr bwMode="auto">
        <a:xfrm flipH="1">
          <a:off x="14396448" y="3985779"/>
          <a:ext cx="5799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375360</xdr:colOff>
      <xdr:row>29</xdr:row>
      <xdr:rowOff>118629</xdr:rowOff>
    </xdr:from>
    <xdr:to>
      <xdr:col>20</xdr:col>
      <xdr:colOff>178046</xdr:colOff>
      <xdr:row>29</xdr:row>
      <xdr:rowOff>118629</xdr:rowOff>
    </xdr:to>
    <xdr:sp macro="" textlink="">
      <xdr:nvSpPr>
        <xdr:cNvPr id="53" name="Line 183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>
          <a:spLocks noChangeShapeType="1"/>
        </xdr:cNvSpPr>
      </xdr:nvSpPr>
      <xdr:spPr bwMode="auto">
        <a:xfrm flipH="1">
          <a:off x="14396160" y="4766829"/>
          <a:ext cx="574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337057</xdr:colOff>
      <xdr:row>22</xdr:row>
      <xdr:rowOff>162345</xdr:rowOff>
    </xdr:from>
    <xdr:to>
      <xdr:col>20</xdr:col>
      <xdr:colOff>204108</xdr:colOff>
      <xdr:row>24</xdr:row>
      <xdr:rowOff>81643</xdr:rowOff>
    </xdr:to>
    <xdr:sp macro="" textlink="">
      <xdr:nvSpPr>
        <xdr:cNvPr id="54" name="Rectangle 184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>
          <a:spLocks noChangeArrowheads="1"/>
        </xdr:cNvSpPr>
      </xdr:nvSpPr>
      <xdr:spPr bwMode="auto">
        <a:xfrm>
          <a:off x="14434057" y="3972345"/>
          <a:ext cx="642658" cy="245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19</xdr:col>
      <xdr:colOff>329251</xdr:colOff>
      <xdr:row>27</xdr:row>
      <xdr:rowOff>152760</xdr:rowOff>
    </xdr:from>
    <xdr:to>
      <xdr:col>20</xdr:col>
      <xdr:colOff>253053</xdr:colOff>
      <xdr:row>30</xdr:row>
      <xdr:rowOff>8525</xdr:rowOff>
    </xdr:to>
    <xdr:sp macro="" textlink="">
      <xdr:nvSpPr>
        <xdr:cNvPr id="55" name="Rectangle 185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>
          <a:spLocks noChangeArrowheads="1"/>
        </xdr:cNvSpPr>
      </xdr:nvSpPr>
      <xdr:spPr bwMode="auto">
        <a:xfrm>
          <a:off x="14350051" y="4496160"/>
          <a:ext cx="695327" cy="31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17</xdr:col>
      <xdr:colOff>478704</xdr:colOff>
      <xdr:row>10</xdr:row>
      <xdr:rowOff>95251</xdr:rowOff>
    </xdr:from>
    <xdr:to>
      <xdr:col>18</xdr:col>
      <xdr:colOff>533400</xdr:colOff>
      <xdr:row>12</xdr:row>
      <xdr:rowOff>92529</xdr:rowOff>
    </xdr:to>
    <xdr:sp macro="" textlink="">
      <xdr:nvSpPr>
        <xdr:cNvPr id="56" name="Rectangle 187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>
          <a:spLocks noChangeArrowheads="1"/>
        </xdr:cNvSpPr>
      </xdr:nvSpPr>
      <xdr:spPr bwMode="auto">
        <a:xfrm>
          <a:off x="12956454" y="1847851"/>
          <a:ext cx="826221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395292</xdr:colOff>
      <xdr:row>12</xdr:row>
      <xdr:rowOff>76200</xdr:rowOff>
    </xdr:from>
    <xdr:to>
      <xdr:col>19</xdr:col>
      <xdr:colOff>381278</xdr:colOff>
      <xdr:row>16</xdr:row>
      <xdr:rowOff>114685</xdr:rowOff>
    </xdr:to>
    <xdr:sp macro="" textlink="">
      <xdr:nvSpPr>
        <xdr:cNvPr id="57" name="Rectangle 188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>
          <a:spLocks noChangeArrowheads="1"/>
        </xdr:cNvSpPr>
      </xdr:nvSpPr>
      <xdr:spPr bwMode="auto">
        <a:xfrm>
          <a:off x="12873042" y="2133600"/>
          <a:ext cx="1529036" cy="6480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361043</xdr:colOff>
      <xdr:row>20</xdr:row>
      <xdr:rowOff>95250</xdr:rowOff>
    </xdr:from>
    <xdr:to>
      <xdr:col>14</xdr:col>
      <xdr:colOff>22225</xdr:colOff>
      <xdr:row>20</xdr:row>
      <xdr:rowOff>95250</xdr:rowOff>
    </xdr:to>
    <xdr:sp macro="" textlink="">
      <xdr:nvSpPr>
        <xdr:cNvPr id="58" name="Line 189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>
          <a:spLocks noChangeShapeType="1"/>
        </xdr:cNvSpPr>
      </xdr:nvSpPr>
      <xdr:spPr bwMode="auto">
        <a:xfrm>
          <a:off x="8981168" y="3371850"/>
          <a:ext cx="12042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315732</xdr:colOff>
      <xdr:row>50</xdr:row>
      <xdr:rowOff>8403</xdr:rowOff>
    </xdr:from>
    <xdr:to>
      <xdr:col>9</xdr:col>
      <xdr:colOff>301717</xdr:colOff>
      <xdr:row>53</xdr:row>
      <xdr:rowOff>155746</xdr:rowOff>
    </xdr:to>
    <xdr:sp macro="" textlink="">
      <xdr:nvSpPr>
        <xdr:cNvPr id="59" name="Rectangle 191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>
          <a:spLocks noChangeArrowheads="1"/>
        </xdr:cNvSpPr>
      </xdr:nvSpPr>
      <xdr:spPr bwMode="auto">
        <a:xfrm>
          <a:off x="5078232" y="7923678"/>
          <a:ext cx="1529035" cy="6045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60" name="Rectangle 195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>
          <a:spLocks noChangeArrowheads="1"/>
        </xdr:cNvSpPr>
      </xdr:nvSpPr>
      <xdr:spPr bwMode="auto">
        <a:xfrm>
          <a:off x="9153525" y="4010025"/>
          <a:ext cx="809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23417</xdr:colOff>
      <xdr:row>22</xdr:row>
      <xdr:rowOff>19844</xdr:rowOff>
    </xdr:from>
    <xdr:to>
      <xdr:col>10</xdr:col>
      <xdr:colOff>359502</xdr:colOff>
      <xdr:row>22</xdr:row>
      <xdr:rowOff>19844</xdr:rowOff>
    </xdr:to>
    <xdr:sp macro="" textlink="">
      <xdr:nvSpPr>
        <xdr:cNvPr id="61" name="Line 199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>
          <a:spLocks noChangeShapeType="1"/>
        </xdr:cNvSpPr>
      </xdr:nvSpPr>
      <xdr:spPr bwMode="auto">
        <a:xfrm flipH="1">
          <a:off x="7139953" y="3544094"/>
          <a:ext cx="3360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232288</xdr:colOff>
      <xdr:row>26</xdr:row>
      <xdr:rowOff>85725</xdr:rowOff>
    </xdr:from>
    <xdr:to>
      <xdr:col>10</xdr:col>
      <xdr:colOff>27352</xdr:colOff>
      <xdr:row>26</xdr:row>
      <xdr:rowOff>85725</xdr:rowOff>
    </xdr:to>
    <xdr:sp macro="" textlink="">
      <xdr:nvSpPr>
        <xdr:cNvPr id="63" name="Line 201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>
          <a:spLocks noChangeShapeType="1"/>
        </xdr:cNvSpPr>
      </xdr:nvSpPr>
      <xdr:spPr bwMode="auto">
        <a:xfrm flipH="1" flipV="1">
          <a:off x="6537838" y="4276725"/>
          <a:ext cx="5665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560886</xdr:colOff>
      <xdr:row>30</xdr:row>
      <xdr:rowOff>38439</xdr:rowOff>
    </xdr:from>
    <xdr:to>
      <xdr:col>10</xdr:col>
      <xdr:colOff>24219</xdr:colOff>
      <xdr:row>30</xdr:row>
      <xdr:rowOff>40820</xdr:rowOff>
    </xdr:to>
    <xdr:sp macro="" textlink="">
      <xdr:nvSpPr>
        <xdr:cNvPr id="64" name="Line 202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>
          <a:spLocks noChangeShapeType="1"/>
        </xdr:cNvSpPr>
      </xdr:nvSpPr>
      <xdr:spPr bwMode="auto">
        <a:xfrm flipH="1">
          <a:off x="2248172" y="4760118"/>
          <a:ext cx="4892583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626190</xdr:colOff>
      <xdr:row>32</xdr:row>
      <xdr:rowOff>68429</xdr:rowOff>
    </xdr:from>
    <xdr:to>
      <xdr:col>4</xdr:col>
      <xdr:colOff>717777</xdr:colOff>
      <xdr:row>34</xdr:row>
      <xdr:rowOff>95381</xdr:rowOff>
    </xdr:to>
    <xdr:sp macro="" textlink="">
      <xdr:nvSpPr>
        <xdr:cNvPr id="65" name="Rectangle 209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>
          <a:spLocks noChangeArrowheads="1"/>
        </xdr:cNvSpPr>
      </xdr:nvSpPr>
      <xdr:spPr bwMode="auto">
        <a:xfrm>
          <a:off x="2313476" y="5089465"/>
          <a:ext cx="867194" cy="326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23182</xdr:colOff>
      <xdr:row>34</xdr:row>
      <xdr:rowOff>97345</xdr:rowOff>
    </xdr:from>
    <xdr:to>
      <xdr:col>2</xdr:col>
      <xdr:colOff>190499</xdr:colOff>
      <xdr:row>37</xdr:row>
      <xdr:rowOff>19050</xdr:rowOff>
    </xdr:to>
    <xdr:sp macro="" textlink="">
      <xdr:nvSpPr>
        <xdr:cNvPr id="66" name="Rectangle 210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>
          <a:spLocks noChangeArrowheads="1"/>
        </xdr:cNvSpPr>
      </xdr:nvSpPr>
      <xdr:spPr bwMode="auto">
        <a:xfrm>
          <a:off x="156532" y="5507545"/>
          <a:ext cx="938842" cy="378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67" name="Rectangle 219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>
          <a:spLocks noChangeArrowheads="1"/>
        </xdr:cNvSpPr>
      </xdr:nvSpPr>
      <xdr:spPr bwMode="auto">
        <a:xfrm>
          <a:off x="9467850" y="3390900"/>
          <a:ext cx="466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47</xdr:row>
      <xdr:rowOff>58965</xdr:rowOff>
    </xdr:from>
    <xdr:to>
      <xdr:col>10</xdr:col>
      <xdr:colOff>233589</xdr:colOff>
      <xdr:row>49</xdr:row>
      <xdr:rowOff>138644</xdr:rowOff>
    </xdr:to>
    <xdr:sp macro="" textlink="">
      <xdr:nvSpPr>
        <xdr:cNvPr id="68" name="Rectangle 220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>
          <a:spLocks noChangeArrowheads="1"/>
        </xdr:cNvSpPr>
      </xdr:nvSpPr>
      <xdr:spPr bwMode="auto">
        <a:xfrm>
          <a:off x="5585731" y="7517040"/>
          <a:ext cx="1724933" cy="384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69" name="Line 225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>
          <a:spLocks noChangeShapeType="1"/>
        </xdr:cNvSpPr>
      </xdr:nvSpPr>
      <xdr:spPr bwMode="auto">
        <a:xfrm>
          <a:off x="7439025" y="352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730340</xdr:colOff>
      <xdr:row>21</xdr:row>
      <xdr:rowOff>107609</xdr:rowOff>
    </xdr:from>
    <xdr:to>
      <xdr:col>10</xdr:col>
      <xdr:colOff>357826</xdr:colOff>
      <xdr:row>23</xdr:row>
      <xdr:rowOff>51976</xdr:rowOff>
    </xdr:to>
    <xdr:cxnSp macro="">
      <xdr:nvCxnSpPr>
        <xdr:cNvPr id="70" name="AutoShape 226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44447" y="3754323"/>
          <a:ext cx="2729915" cy="270939"/>
        </a:xfrm>
        <a:prstGeom prst="bentConnector3">
          <a:avLst>
            <a:gd name="adj1" fmla="val 2532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685459</xdr:colOff>
      <xdr:row>17</xdr:row>
      <xdr:rowOff>6806</xdr:rowOff>
    </xdr:from>
    <xdr:to>
      <xdr:col>6</xdr:col>
      <xdr:colOff>656805</xdr:colOff>
      <xdr:row>18</xdr:row>
      <xdr:rowOff>103756</xdr:rowOff>
    </xdr:to>
    <xdr:sp macro="" textlink="">
      <xdr:nvSpPr>
        <xdr:cNvPr id="71" name="Rectangle 23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>
          <a:spLocks noChangeArrowheads="1"/>
        </xdr:cNvSpPr>
      </xdr:nvSpPr>
      <xdr:spPr bwMode="auto">
        <a:xfrm>
          <a:off x="3923959" y="2782663"/>
          <a:ext cx="746953" cy="24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259443</xdr:colOff>
      <xdr:row>38</xdr:row>
      <xdr:rowOff>54882</xdr:rowOff>
    </xdr:from>
    <xdr:to>
      <xdr:col>4</xdr:col>
      <xdr:colOff>483507</xdr:colOff>
      <xdr:row>40</xdr:row>
      <xdr:rowOff>64407</xdr:rowOff>
    </xdr:to>
    <xdr:sp macro="" textlink="">
      <xdr:nvSpPr>
        <xdr:cNvPr id="72" name="Rectangle 233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>
          <a:spLocks noChangeArrowheads="1"/>
        </xdr:cNvSpPr>
      </xdr:nvSpPr>
      <xdr:spPr bwMode="auto">
        <a:xfrm>
          <a:off x="1935843" y="6074682"/>
          <a:ext cx="99558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761395</xdr:colOff>
      <xdr:row>21</xdr:row>
      <xdr:rowOff>45358</xdr:rowOff>
    </xdr:from>
    <xdr:to>
      <xdr:col>7</xdr:col>
      <xdr:colOff>707570</xdr:colOff>
      <xdr:row>24</xdr:row>
      <xdr:rowOff>32658</xdr:rowOff>
    </xdr:to>
    <xdr:sp macro="" textlink="">
      <xdr:nvSpPr>
        <xdr:cNvPr id="73" name="Rectangle 234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>
          <a:spLocks noChangeArrowheads="1"/>
        </xdr:cNvSpPr>
      </xdr:nvSpPr>
      <xdr:spPr bwMode="auto">
        <a:xfrm>
          <a:off x="4752370" y="3474358"/>
          <a:ext cx="7177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40482</xdr:colOff>
      <xdr:row>21</xdr:row>
      <xdr:rowOff>18144</xdr:rowOff>
    </xdr:from>
    <xdr:to>
      <xdr:col>3</xdr:col>
      <xdr:colOff>26467</xdr:colOff>
      <xdr:row>25</xdr:row>
      <xdr:rowOff>56630</xdr:rowOff>
    </xdr:to>
    <xdr:sp macro="" textlink="">
      <xdr:nvSpPr>
        <xdr:cNvPr id="74" name="Rectangle 151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>
          <a:spLocks noChangeArrowheads="1"/>
        </xdr:cNvSpPr>
      </xdr:nvSpPr>
      <xdr:spPr bwMode="auto">
        <a:xfrm>
          <a:off x="173832" y="3447144"/>
          <a:ext cx="1529035" cy="6480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534761</xdr:colOff>
      <xdr:row>10</xdr:row>
      <xdr:rowOff>102394</xdr:rowOff>
    </xdr:from>
    <xdr:to>
      <xdr:col>1</xdr:col>
      <xdr:colOff>534761</xdr:colOff>
      <xdr:row>21</xdr:row>
      <xdr:rowOff>16669</xdr:rowOff>
    </xdr:to>
    <xdr:sp macro="" textlink="">
      <xdr:nvSpPr>
        <xdr:cNvPr id="75" name="Line 163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>
          <a:spLocks noChangeShapeType="1"/>
        </xdr:cNvSpPr>
      </xdr:nvSpPr>
      <xdr:spPr bwMode="auto">
        <a:xfrm flipH="1">
          <a:off x="668111" y="1854994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46116</xdr:colOff>
      <xdr:row>20</xdr:row>
      <xdr:rowOff>126651</xdr:rowOff>
    </xdr:from>
    <xdr:to>
      <xdr:col>4</xdr:col>
      <xdr:colOff>194688</xdr:colOff>
      <xdr:row>23</xdr:row>
      <xdr:rowOff>9828</xdr:rowOff>
    </xdr:to>
    <xdr:sp macro="" textlink="">
      <xdr:nvSpPr>
        <xdr:cNvPr id="76" name="Rectangle 164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>
          <a:spLocks noChangeArrowheads="1"/>
        </xdr:cNvSpPr>
      </xdr:nvSpPr>
      <xdr:spPr bwMode="auto">
        <a:xfrm>
          <a:off x="1733402" y="3610080"/>
          <a:ext cx="924179" cy="373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174626</xdr:colOff>
      <xdr:row>12</xdr:row>
      <xdr:rowOff>31750</xdr:rowOff>
    </xdr:from>
    <xdr:to>
      <xdr:col>12</xdr:col>
      <xdr:colOff>160612</xdr:colOff>
      <xdr:row>16</xdr:row>
      <xdr:rowOff>91835</xdr:rowOff>
    </xdr:to>
    <xdr:sp macro="" textlink="">
      <xdr:nvSpPr>
        <xdr:cNvPr id="77" name="Rectangle 151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>
          <a:spLocks noChangeArrowheads="1"/>
        </xdr:cNvSpPr>
      </xdr:nvSpPr>
      <xdr:spPr bwMode="auto">
        <a:xfrm>
          <a:off x="7291162" y="2059214"/>
          <a:ext cx="1537200" cy="6588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11</xdr:col>
      <xdr:colOff>381000</xdr:colOff>
      <xdr:row>10</xdr:row>
      <xdr:rowOff>107949</xdr:rowOff>
    </xdr:from>
    <xdr:to>
      <xdr:col>11</xdr:col>
      <xdr:colOff>381000</xdr:colOff>
      <xdr:row>12</xdr:row>
      <xdr:rowOff>22224</xdr:rowOff>
    </xdr:to>
    <xdr:sp macro="" textlink="">
      <xdr:nvSpPr>
        <xdr:cNvPr id="78" name="Line 18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>
          <a:spLocks noChangeShapeType="1"/>
        </xdr:cNvSpPr>
      </xdr:nvSpPr>
      <xdr:spPr bwMode="auto">
        <a:xfrm flipH="1">
          <a:off x="8229600" y="1860549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422577</xdr:colOff>
      <xdr:row>18</xdr:row>
      <xdr:rowOff>99697</xdr:rowOff>
    </xdr:from>
    <xdr:to>
      <xdr:col>2</xdr:col>
      <xdr:colOff>449029</xdr:colOff>
      <xdr:row>20</xdr:row>
      <xdr:rowOff>122464</xdr:rowOff>
    </xdr:to>
    <xdr:sp macro="" textlink="">
      <xdr:nvSpPr>
        <xdr:cNvPr id="79" name="Rectangle 164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>
          <a:spLocks noChangeArrowheads="1"/>
        </xdr:cNvSpPr>
      </xdr:nvSpPr>
      <xdr:spPr bwMode="auto">
        <a:xfrm>
          <a:off x="555927" y="3071497"/>
          <a:ext cx="797977" cy="327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472586</xdr:colOff>
      <xdr:row>10</xdr:row>
      <xdr:rowOff>75861</xdr:rowOff>
    </xdr:from>
    <xdr:to>
      <xdr:col>11</xdr:col>
      <xdr:colOff>597959</xdr:colOff>
      <xdr:row>12</xdr:row>
      <xdr:rowOff>113961</xdr:rowOff>
    </xdr:to>
    <xdr:sp macro="" textlink="">
      <xdr:nvSpPr>
        <xdr:cNvPr id="80" name="Rectangle 164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Arrowheads="1"/>
        </xdr:cNvSpPr>
      </xdr:nvSpPr>
      <xdr:spPr bwMode="auto">
        <a:xfrm>
          <a:off x="7549661" y="1828461"/>
          <a:ext cx="89689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571203</xdr:colOff>
      <xdr:row>27</xdr:row>
      <xdr:rowOff>26307</xdr:rowOff>
    </xdr:from>
    <xdr:to>
      <xdr:col>7</xdr:col>
      <xdr:colOff>268604</xdr:colOff>
      <xdr:row>27</xdr:row>
      <xdr:rowOff>26307</xdr:rowOff>
    </xdr:to>
    <xdr:sp macro="" textlink="">
      <xdr:nvSpPr>
        <xdr:cNvPr id="81" name="Line 169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ShapeType="1"/>
        </xdr:cNvSpPr>
      </xdr:nvSpPr>
      <xdr:spPr bwMode="auto">
        <a:xfrm>
          <a:off x="2247603" y="4369707"/>
          <a:ext cx="2783501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303894</xdr:colOff>
      <xdr:row>26</xdr:row>
      <xdr:rowOff>113091</xdr:rowOff>
    </xdr:from>
    <xdr:to>
      <xdr:col>7</xdr:col>
      <xdr:colOff>272133</xdr:colOff>
      <xdr:row>28</xdr:row>
      <xdr:rowOff>66222</xdr:rowOff>
    </xdr:to>
    <xdr:sp macro="" textlink="">
      <xdr:nvSpPr>
        <xdr:cNvPr id="82" name="Rectangle 90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>
          <a:spLocks noChangeArrowheads="1"/>
        </xdr:cNvSpPr>
      </xdr:nvSpPr>
      <xdr:spPr bwMode="auto">
        <a:xfrm>
          <a:off x="4294869" y="4304091"/>
          <a:ext cx="739764" cy="257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348972</xdr:colOff>
      <xdr:row>34</xdr:row>
      <xdr:rowOff>115848</xdr:rowOff>
    </xdr:from>
    <xdr:to>
      <xdr:col>13</xdr:col>
      <xdr:colOff>170592</xdr:colOff>
      <xdr:row>34</xdr:row>
      <xdr:rowOff>115848</xdr:rowOff>
    </xdr:to>
    <xdr:sp macro="" textlink="">
      <xdr:nvSpPr>
        <xdr:cNvPr id="83" name="Line 201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>
          <a:spLocks noChangeShapeType="1"/>
        </xdr:cNvSpPr>
      </xdr:nvSpPr>
      <xdr:spPr bwMode="auto">
        <a:xfrm flipH="1" flipV="1">
          <a:off x="8969097" y="5526048"/>
          <a:ext cx="593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176893</xdr:colOff>
      <xdr:row>10</xdr:row>
      <xdr:rowOff>95250</xdr:rowOff>
    </xdr:from>
    <xdr:to>
      <xdr:col>13</xdr:col>
      <xdr:colOff>178584</xdr:colOff>
      <xdr:row>34</xdr:row>
      <xdr:rowOff>122464</xdr:rowOff>
    </xdr:to>
    <xdr:sp macro="" textlink="">
      <xdr:nvSpPr>
        <xdr:cNvPr id="84" name="Line 18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>
          <a:spLocks noChangeShapeType="1"/>
        </xdr:cNvSpPr>
      </xdr:nvSpPr>
      <xdr:spPr bwMode="auto">
        <a:xfrm flipH="1">
          <a:off x="9568543" y="1847850"/>
          <a:ext cx="1691" cy="3684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411852</xdr:colOff>
      <xdr:row>33</xdr:row>
      <xdr:rowOff>2037</xdr:rowOff>
    </xdr:from>
    <xdr:to>
      <xdr:col>15</xdr:col>
      <xdr:colOff>637730</xdr:colOff>
      <xdr:row>33</xdr:row>
      <xdr:rowOff>142189</xdr:rowOff>
    </xdr:to>
    <xdr:sp macro="" textlink="">
      <xdr:nvSpPr>
        <xdr:cNvPr id="85" name="Rectangle 130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>
          <a:spLocks noChangeArrowheads="1"/>
        </xdr:cNvSpPr>
      </xdr:nvSpPr>
      <xdr:spPr bwMode="auto">
        <a:xfrm>
          <a:off x="10575027" y="5259837"/>
          <a:ext cx="997403" cy="14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6</xdr:col>
      <xdr:colOff>559590</xdr:colOff>
      <xdr:row>34</xdr:row>
      <xdr:rowOff>87681</xdr:rowOff>
    </xdr:from>
    <xdr:to>
      <xdr:col>10</xdr:col>
      <xdr:colOff>23811</xdr:colOff>
      <xdr:row>34</xdr:row>
      <xdr:rowOff>87681</xdr:rowOff>
    </xdr:to>
    <xdr:sp macro="" textlink="">
      <xdr:nvSpPr>
        <xdr:cNvPr id="86" name="Line 169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>
          <a:spLocks noChangeShapeType="1"/>
        </xdr:cNvSpPr>
      </xdr:nvSpPr>
      <xdr:spPr bwMode="auto">
        <a:xfrm flipH="1">
          <a:off x="4573697" y="5408074"/>
          <a:ext cx="256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664816</xdr:colOff>
      <xdr:row>50</xdr:row>
      <xdr:rowOff>23132</xdr:rowOff>
    </xdr:from>
    <xdr:to>
      <xdr:col>13</xdr:col>
      <xdr:colOff>650802</xdr:colOff>
      <xdr:row>54</xdr:row>
      <xdr:rowOff>7189</xdr:rowOff>
    </xdr:to>
    <xdr:sp macro="" textlink="">
      <xdr:nvSpPr>
        <xdr:cNvPr id="87" name="Rectangle 148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>
          <a:spLocks noChangeArrowheads="1"/>
        </xdr:cNvSpPr>
      </xdr:nvSpPr>
      <xdr:spPr bwMode="auto">
        <a:xfrm>
          <a:off x="8513416" y="7938407"/>
          <a:ext cx="1529036" cy="60318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14</xdr:col>
      <xdr:colOff>93334</xdr:colOff>
      <xdr:row>50</xdr:row>
      <xdr:rowOff>25855</xdr:rowOff>
    </xdr:from>
    <xdr:to>
      <xdr:col>16</xdr:col>
      <xdr:colOff>79319</xdr:colOff>
      <xdr:row>54</xdr:row>
      <xdr:rowOff>9912</xdr:rowOff>
    </xdr:to>
    <xdr:sp macro="" textlink="">
      <xdr:nvSpPr>
        <xdr:cNvPr id="88" name="Rectangle 148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>
          <a:spLocks noChangeArrowheads="1"/>
        </xdr:cNvSpPr>
      </xdr:nvSpPr>
      <xdr:spPr bwMode="auto">
        <a:xfrm>
          <a:off x="10256509" y="7941130"/>
          <a:ext cx="1529035" cy="60318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Acuatecnología CR S.A.</a:t>
          </a:r>
        </a:p>
      </xdr:txBody>
    </xdr:sp>
    <xdr:clientData/>
  </xdr:twoCellAnchor>
  <xdr:twoCellAnchor>
    <xdr:from>
      <xdr:col>16</xdr:col>
      <xdr:colOff>278391</xdr:colOff>
      <xdr:row>50</xdr:row>
      <xdr:rowOff>20413</xdr:rowOff>
    </xdr:from>
    <xdr:to>
      <xdr:col>18</xdr:col>
      <xdr:colOff>264377</xdr:colOff>
      <xdr:row>54</xdr:row>
      <xdr:rowOff>4470</xdr:rowOff>
    </xdr:to>
    <xdr:sp macro="" textlink="">
      <xdr:nvSpPr>
        <xdr:cNvPr id="89" name="Rectangle 14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>
          <a:spLocks noChangeArrowheads="1"/>
        </xdr:cNvSpPr>
      </xdr:nvSpPr>
      <xdr:spPr bwMode="auto">
        <a:xfrm>
          <a:off x="11984616" y="7935688"/>
          <a:ext cx="1529036" cy="60318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19</xdr:col>
      <xdr:colOff>212518</xdr:colOff>
      <xdr:row>40</xdr:row>
      <xdr:rowOff>45792</xdr:rowOff>
    </xdr:from>
    <xdr:to>
      <xdr:col>21</xdr:col>
      <xdr:colOff>37192</xdr:colOff>
      <xdr:row>42</xdr:row>
      <xdr:rowOff>54428</xdr:rowOff>
    </xdr:to>
    <xdr:sp macro="" textlink="">
      <xdr:nvSpPr>
        <xdr:cNvPr id="90" name="Rectangle 143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>
          <a:spLocks noChangeArrowheads="1"/>
        </xdr:cNvSpPr>
      </xdr:nvSpPr>
      <xdr:spPr bwMode="auto">
        <a:xfrm>
          <a:off x="14233318" y="6389442"/>
          <a:ext cx="910524" cy="33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19,70%</a:t>
          </a:r>
        </a:p>
      </xdr:txBody>
    </xdr:sp>
    <xdr:clientData/>
  </xdr:twoCellAnchor>
  <xdr:twoCellAnchor>
    <xdr:from>
      <xdr:col>18</xdr:col>
      <xdr:colOff>352786</xdr:colOff>
      <xdr:row>10</xdr:row>
      <xdr:rowOff>92808</xdr:rowOff>
    </xdr:from>
    <xdr:to>
      <xdr:col>18</xdr:col>
      <xdr:colOff>352786</xdr:colOff>
      <xdr:row>12</xdr:row>
      <xdr:rowOff>65718</xdr:rowOff>
    </xdr:to>
    <xdr:cxnSp macro="">
      <xdr:nvCxnSpPr>
        <xdr:cNvPr id="91" name="90 Conector recto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 bwMode="auto">
        <a:xfrm>
          <a:off x="13602061" y="1845408"/>
          <a:ext cx="0" cy="2777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584200</xdr:colOff>
      <xdr:row>29</xdr:row>
      <xdr:rowOff>83901</xdr:rowOff>
    </xdr:from>
    <xdr:to>
      <xdr:col>14</xdr:col>
      <xdr:colOff>472083</xdr:colOff>
      <xdr:row>36</xdr:row>
      <xdr:rowOff>45921</xdr:rowOff>
    </xdr:to>
    <xdr:cxnSp macro="">
      <xdr:nvCxnSpPr>
        <xdr:cNvPr id="92" name="91 Conector angular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 bwMode="auto">
        <a:xfrm>
          <a:off x="2271486" y="5036901"/>
          <a:ext cx="8419561" cy="1105020"/>
        </a:xfrm>
        <a:prstGeom prst="bentConnector3">
          <a:avLst>
            <a:gd name="adj1" fmla="val 49838"/>
          </a:avLst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427279</xdr:colOff>
      <xdr:row>19</xdr:row>
      <xdr:rowOff>36302</xdr:rowOff>
    </xdr:from>
    <xdr:to>
      <xdr:col>10</xdr:col>
      <xdr:colOff>352459</xdr:colOff>
      <xdr:row>21</xdr:row>
      <xdr:rowOff>103995</xdr:rowOff>
    </xdr:to>
    <xdr:cxnSp macro="">
      <xdr:nvCxnSpPr>
        <xdr:cNvPr id="93" name="92 Conector angular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 bwMode="auto">
        <a:xfrm rot="10800000">
          <a:off x="3665779" y="3356445"/>
          <a:ext cx="3803216" cy="394264"/>
        </a:xfrm>
        <a:prstGeom prst="bentConnector3">
          <a:avLst>
            <a:gd name="adj1" fmla="val 1776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407806</xdr:colOff>
      <xdr:row>40</xdr:row>
      <xdr:rowOff>63500</xdr:rowOff>
    </xdr:from>
    <xdr:to>
      <xdr:col>10</xdr:col>
      <xdr:colOff>374650</xdr:colOff>
      <xdr:row>40</xdr:row>
      <xdr:rowOff>63500</xdr:rowOff>
    </xdr:to>
    <xdr:cxnSp macro="">
      <xdr:nvCxnSpPr>
        <xdr:cNvPr id="94" name="93 Conector recto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 bwMode="auto">
        <a:xfrm flipV="1">
          <a:off x="2084206" y="6407150"/>
          <a:ext cx="5367519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190501</xdr:colOff>
      <xdr:row>37</xdr:row>
      <xdr:rowOff>96952</xdr:rowOff>
    </xdr:from>
    <xdr:to>
      <xdr:col>10</xdr:col>
      <xdr:colOff>120763</xdr:colOff>
      <xdr:row>39</xdr:row>
      <xdr:rowOff>107943</xdr:rowOff>
    </xdr:to>
    <xdr:sp macro="" textlink="">
      <xdr:nvSpPr>
        <xdr:cNvPr id="95" name="Rectangle 16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>
          <a:spLocks noChangeArrowheads="1"/>
        </xdr:cNvSpPr>
      </xdr:nvSpPr>
      <xdr:spPr bwMode="auto">
        <a:xfrm>
          <a:off x="6531430" y="5879988"/>
          <a:ext cx="705869" cy="32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12</xdr:col>
      <xdr:colOff>238522</xdr:colOff>
      <xdr:row>32</xdr:row>
      <xdr:rowOff>71238</xdr:rowOff>
    </xdr:from>
    <xdr:to>
      <xdr:col>13</xdr:col>
      <xdr:colOff>224915</xdr:colOff>
      <xdr:row>34</xdr:row>
      <xdr:rowOff>146476</xdr:rowOff>
    </xdr:to>
    <xdr:sp macro="" textlink="">
      <xdr:nvSpPr>
        <xdr:cNvPr id="96" name="Rectangle 154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>
          <a:spLocks noChangeArrowheads="1"/>
        </xdr:cNvSpPr>
      </xdr:nvSpPr>
      <xdr:spPr bwMode="auto">
        <a:xfrm>
          <a:off x="8858647" y="5176638"/>
          <a:ext cx="757918" cy="380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353786</xdr:colOff>
      <xdr:row>19</xdr:row>
      <xdr:rowOff>110477</xdr:rowOff>
    </xdr:from>
    <xdr:to>
      <xdr:col>17</xdr:col>
      <xdr:colOff>400241</xdr:colOff>
      <xdr:row>23</xdr:row>
      <xdr:rowOff>40260</xdr:rowOff>
    </xdr:to>
    <xdr:cxnSp macro="">
      <xdr:nvCxnSpPr>
        <xdr:cNvPr id="97" name="96 Conector angular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 bwMode="auto">
        <a:xfrm flipV="1">
          <a:off x="8973911" y="3234677"/>
          <a:ext cx="3904080" cy="539383"/>
        </a:xfrm>
        <a:prstGeom prst="bentConnector3">
          <a:avLst>
            <a:gd name="adj1" fmla="val 7427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119061</xdr:colOff>
      <xdr:row>24</xdr:row>
      <xdr:rowOff>8505</xdr:rowOff>
    </xdr:from>
    <xdr:to>
      <xdr:col>4</xdr:col>
      <xdr:colOff>23812</xdr:colOff>
      <xdr:row>26</xdr:row>
      <xdr:rowOff>73140</xdr:rowOff>
    </xdr:to>
    <xdr:sp macro="" textlink="">
      <xdr:nvSpPr>
        <xdr:cNvPr id="98" name="Rectangle 154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>
          <a:spLocks noChangeArrowheads="1"/>
        </xdr:cNvSpPr>
      </xdr:nvSpPr>
      <xdr:spPr bwMode="auto">
        <a:xfrm>
          <a:off x="1795461" y="3894705"/>
          <a:ext cx="676276" cy="36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34,40%</a:t>
          </a:r>
        </a:p>
      </xdr:txBody>
    </xdr:sp>
    <xdr:clientData/>
  </xdr:twoCellAnchor>
  <xdr:twoCellAnchor>
    <xdr:from>
      <xdr:col>15</xdr:col>
      <xdr:colOff>308569</xdr:colOff>
      <xdr:row>23</xdr:row>
      <xdr:rowOff>4402</xdr:rowOff>
    </xdr:from>
    <xdr:to>
      <xdr:col>16</xdr:col>
      <xdr:colOff>421822</xdr:colOff>
      <xdr:row>25</xdr:row>
      <xdr:rowOff>54428</xdr:rowOff>
    </xdr:to>
    <xdr:sp macro="" textlink="">
      <xdr:nvSpPr>
        <xdr:cNvPr id="99" name="Rectangle 89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>
          <a:spLocks noChangeArrowheads="1"/>
        </xdr:cNvSpPr>
      </xdr:nvSpPr>
      <xdr:spPr bwMode="auto">
        <a:xfrm>
          <a:off x="11243269" y="3738202"/>
          <a:ext cx="884778" cy="35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721179</xdr:colOff>
      <xdr:row>29</xdr:row>
      <xdr:rowOff>119060</xdr:rowOff>
    </xdr:from>
    <xdr:to>
      <xdr:col>4</xdr:col>
      <xdr:colOff>612322</xdr:colOff>
      <xdr:row>31</xdr:row>
      <xdr:rowOff>141172</xdr:rowOff>
    </xdr:to>
    <xdr:sp macro="" textlink="">
      <xdr:nvSpPr>
        <xdr:cNvPr id="100" name="Rectangle 154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>
          <a:spLocks noChangeArrowheads="1"/>
        </xdr:cNvSpPr>
      </xdr:nvSpPr>
      <xdr:spPr bwMode="auto">
        <a:xfrm>
          <a:off x="2397579" y="4767260"/>
          <a:ext cx="662668" cy="326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0,0013%</a:t>
          </a:r>
        </a:p>
      </xdr:txBody>
    </xdr:sp>
    <xdr:clientData/>
  </xdr:twoCellAnchor>
  <xdr:twoCellAnchor>
    <xdr:from>
      <xdr:col>9</xdr:col>
      <xdr:colOff>172810</xdr:colOff>
      <xdr:row>35</xdr:row>
      <xdr:rowOff>149676</xdr:rowOff>
    </xdr:from>
    <xdr:to>
      <xdr:col>10</xdr:col>
      <xdr:colOff>15648</xdr:colOff>
      <xdr:row>37</xdr:row>
      <xdr:rowOff>115659</xdr:rowOff>
    </xdr:to>
    <xdr:sp macro="" textlink="">
      <xdr:nvSpPr>
        <xdr:cNvPr id="101" name="Rectangle 154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>
          <a:spLocks noChangeArrowheads="1"/>
        </xdr:cNvSpPr>
      </xdr:nvSpPr>
      <xdr:spPr bwMode="auto">
        <a:xfrm>
          <a:off x="6478360" y="5712276"/>
          <a:ext cx="614363" cy="270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590004</xdr:colOff>
      <xdr:row>30</xdr:row>
      <xdr:rowOff>111510</xdr:rowOff>
    </xdr:from>
    <xdr:to>
      <xdr:col>10</xdr:col>
      <xdr:colOff>337455</xdr:colOff>
      <xdr:row>37</xdr:row>
      <xdr:rowOff>41484</xdr:rowOff>
    </xdr:to>
    <xdr:cxnSp macro="">
      <xdr:nvCxnSpPr>
        <xdr:cNvPr id="102" name="101 Conector angular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>
          <a:stCxn id="40" idx="2"/>
        </xdr:cNvCxnSpPr>
      </xdr:nvCxnSpPr>
      <xdr:spPr bwMode="auto">
        <a:xfrm rot="16200000" flipH="1">
          <a:off x="3956318" y="2450671"/>
          <a:ext cx="996774" cy="5919651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216074</xdr:colOff>
      <xdr:row>13</xdr:row>
      <xdr:rowOff>6350</xdr:rowOff>
    </xdr:from>
    <xdr:to>
      <xdr:col>10</xdr:col>
      <xdr:colOff>177800</xdr:colOff>
      <xdr:row>26</xdr:row>
      <xdr:rowOff>62827</xdr:rowOff>
    </xdr:to>
    <xdr:cxnSp macro="">
      <xdr:nvCxnSpPr>
        <xdr:cNvPr id="103" name="102 Conector angular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 bwMode="auto">
        <a:xfrm flipV="1">
          <a:off x="1892474" y="2216150"/>
          <a:ext cx="5362401" cy="2037677"/>
        </a:xfrm>
        <a:prstGeom prst="bentConnector3">
          <a:avLst>
            <a:gd name="adj1" fmla="val -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</xdr:col>
      <xdr:colOff>415269</xdr:colOff>
      <xdr:row>14</xdr:row>
      <xdr:rowOff>61792</xdr:rowOff>
    </xdr:from>
    <xdr:to>
      <xdr:col>10</xdr:col>
      <xdr:colOff>174627</xdr:colOff>
      <xdr:row>16</xdr:row>
      <xdr:rowOff>82549</xdr:rowOff>
    </xdr:to>
    <xdr:cxnSp macro="">
      <xdr:nvCxnSpPr>
        <xdr:cNvPr id="104" name="103 Conector angular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>
          <a:stCxn id="77" idx="1"/>
          <a:endCxn id="39" idx="0"/>
        </xdr:cNvCxnSpPr>
      </xdr:nvCxnSpPr>
      <xdr:spPr bwMode="auto">
        <a:xfrm rot="10800000" flipV="1">
          <a:off x="2878162" y="2388613"/>
          <a:ext cx="4413001" cy="320115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384701</xdr:colOff>
      <xdr:row>8</xdr:row>
      <xdr:rowOff>123487</xdr:rowOff>
    </xdr:from>
    <xdr:to>
      <xdr:col>11</xdr:col>
      <xdr:colOff>384701</xdr:colOff>
      <xdr:row>10</xdr:row>
      <xdr:rowOff>101648</xdr:rowOff>
    </xdr:to>
    <xdr:sp macro="" textlink="">
      <xdr:nvSpPr>
        <xdr:cNvPr id="105" name="Line 222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>
          <a:spLocks noChangeShapeType="1"/>
        </xdr:cNvSpPr>
      </xdr:nvSpPr>
      <xdr:spPr bwMode="auto">
        <a:xfrm>
          <a:off x="8233301" y="1571287"/>
          <a:ext cx="0" cy="2829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med" len="med"/>
        </a:ln>
      </xdr:spPr>
    </xdr:sp>
    <xdr:clientData/>
  </xdr:twoCellAnchor>
  <xdr:twoCellAnchor>
    <xdr:from>
      <xdr:col>17</xdr:col>
      <xdr:colOff>424742</xdr:colOff>
      <xdr:row>40</xdr:row>
      <xdr:rowOff>3642</xdr:rowOff>
    </xdr:from>
    <xdr:to>
      <xdr:col>19</xdr:col>
      <xdr:colOff>410728</xdr:colOff>
      <xdr:row>44</xdr:row>
      <xdr:rowOff>42127</xdr:rowOff>
    </xdr:to>
    <xdr:sp macro="" textlink="">
      <xdr:nvSpPr>
        <xdr:cNvPr id="106" name="Rectangle 173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>
          <a:spLocks noChangeArrowheads="1"/>
        </xdr:cNvSpPr>
      </xdr:nvSpPr>
      <xdr:spPr bwMode="auto">
        <a:xfrm>
          <a:off x="12902492" y="6347292"/>
          <a:ext cx="1529036" cy="6861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Benchmark Genetics  Chile S.A.</a:t>
          </a:r>
        </a:p>
      </xdr:txBody>
    </xdr:sp>
    <xdr:clientData/>
  </xdr:twoCellAnchor>
  <xdr:twoCellAnchor>
    <xdr:from>
      <xdr:col>1</xdr:col>
      <xdr:colOff>101430</xdr:colOff>
      <xdr:row>25</xdr:row>
      <xdr:rowOff>80030</xdr:rowOff>
    </xdr:from>
    <xdr:to>
      <xdr:col>1</xdr:col>
      <xdr:colOff>391623</xdr:colOff>
      <xdr:row>39</xdr:row>
      <xdr:rowOff>120109</xdr:rowOff>
    </xdr:to>
    <xdr:cxnSp macro="">
      <xdr:nvCxnSpPr>
        <xdr:cNvPr id="107" name="106 Conector angular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 bwMode="auto">
        <a:xfrm rot="16200000" flipH="1">
          <a:off x="-711725" y="5065135"/>
          <a:ext cx="2183204" cy="290193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13</xdr:col>
      <xdr:colOff>660403</xdr:colOff>
      <xdr:row>23</xdr:row>
      <xdr:rowOff>38100</xdr:rowOff>
    </xdr:from>
    <xdr:to>
      <xdr:col>15</xdr:col>
      <xdr:colOff>492973</xdr:colOff>
      <xdr:row>34</xdr:row>
      <xdr:rowOff>60936</xdr:rowOff>
    </xdr:to>
    <xdr:cxnSp macro="">
      <xdr:nvCxnSpPr>
        <xdr:cNvPr id="108" name="107 Conector angular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 bwMode="auto">
        <a:xfrm rot="16200000" flipV="1">
          <a:off x="9890245" y="3933708"/>
          <a:ext cx="1699236" cy="1375620"/>
        </a:xfrm>
        <a:prstGeom prst="bentConnector3">
          <a:avLst>
            <a:gd name="adj1" fmla="val 1599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/>
        </a:ln>
        <a:effectLst/>
      </xdr:spPr>
    </xdr:cxnSp>
    <xdr:clientData/>
  </xdr:twoCellAnchor>
  <xdr:twoCellAnchor>
    <xdr:from>
      <xdr:col>11</xdr:col>
      <xdr:colOff>232676</xdr:colOff>
      <xdr:row>46</xdr:row>
      <xdr:rowOff>141905</xdr:rowOff>
    </xdr:from>
    <xdr:to>
      <xdr:col>11</xdr:col>
      <xdr:colOff>232676</xdr:colOff>
      <xdr:row>48</xdr:row>
      <xdr:rowOff>45060</xdr:rowOff>
    </xdr:to>
    <xdr:cxnSp macro="">
      <xdr:nvCxnSpPr>
        <xdr:cNvPr id="109" name="108 Conector recto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 bwMode="auto">
        <a:xfrm flipH="1">
          <a:off x="8081276" y="7447580"/>
          <a:ext cx="0" cy="2079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693959</xdr:colOff>
      <xdr:row>47</xdr:row>
      <xdr:rowOff>128815</xdr:rowOff>
    </xdr:from>
    <xdr:to>
      <xdr:col>4</xdr:col>
      <xdr:colOff>37641</xdr:colOff>
      <xdr:row>49</xdr:row>
      <xdr:rowOff>150586</xdr:rowOff>
    </xdr:to>
    <xdr:sp macro="" textlink="">
      <xdr:nvSpPr>
        <xdr:cNvPr id="110" name="Rectangle 137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>
          <a:spLocks noChangeArrowheads="1"/>
        </xdr:cNvSpPr>
      </xdr:nvSpPr>
      <xdr:spPr bwMode="auto">
        <a:xfrm>
          <a:off x="1598834" y="7586890"/>
          <a:ext cx="886732" cy="32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5</xdr:col>
      <xdr:colOff>192309</xdr:colOff>
      <xdr:row>47</xdr:row>
      <xdr:rowOff>144236</xdr:rowOff>
    </xdr:from>
    <xdr:to>
      <xdr:col>6</xdr:col>
      <xdr:colOff>297084</xdr:colOff>
      <xdr:row>50</xdr:row>
      <xdr:rowOff>10886</xdr:rowOff>
    </xdr:to>
    <xdr:sp macro="" textlink="">
      <xdr:nvSpPr>
        <xdr:cNvPr id="111" name="Rectangle 137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>
          <a:spLocks noChangeArrowheads="1"/>
        </xdr:cNvSpPr>
      </xdr:nvSpPr>
      <xdr:spPr bwMode="auto">
        <a:xfrm>
          <a:off x="3411759" y="7602311"/>
          <a:ext cx="876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7</xdr:col>
      <xdr:colOff>315682</xdr:colOff>
      <xdr:row>47</xdr:row>
      <xdr:rowOff>149679</xdr:rowOff>
    </xdr:from>
    <xdr:to>
      <xdr:col>8</xdr:col>
      <xdr:colOff>420457</xdr:colOff>
      <xdr:row>50</xdr:row>
      <xdr:rowOff>16329</xdr:rowOff>
    </xdr:to>
    <xdr:sp macro="" textlink="">
      <xdr:nvSpPr>
        <xdr:cNvPr id="112" name="Rectangle 137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>
          <a:spLocks noChangeArrowheads="1"/>
        </xdr:cNvSpPr>
      </xdr:nvSpPr>
      <xdr:spPr bwMode="auto">
        <a:xfrm>
          <a:off x="5078182" y="7607754"/>
          <a:ext cx="876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9</xdr:col>
      <xdr:colOff>462639</xdr:colOff>
      <xdr:row>48</xdr:row>
      <xdr:rowOff>2722</xdr:rowOff>
    </xdr:from>
    <xdr:to>
      <xdr:col>10</xdr:col>
      <xdr:colOff>567414</xdr:colOff>
      <xdr:row>50</xdr:row>
      <xdr:rowOff>13607</xdr:rowOff>
    </xdr:to>
    <xdr:sp macro="" textlink="">
      <xdr:nvSpPr>
        <xdr:cNvPr id="113" name="Rectangle 137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>
          <a:spLocks noChangeArrowheads="1"/>
        </xdr:cNvSpPr>
      </xdr:nvSpPr>
      <xdr:spPr bwMode="auto">
        <a:xfrm>
          <a:off x="6768189" y="7613197"/>
          <a:ext cx="876300" cy="31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11</xdr:col>
      <xdr:colOff>699402</xdr:colOff>
      <xdr:row>48</xdr:row>
      <xdr:rowOff>10886</xdr:rowOff>
    </xdr:from>
    <xdr:to>
      <xdr:col>13</xdr:col>
      <xdr:colOff>28570</xdr:colOff>
      <xdr:row>50</xdr:row>
      <xdr:rowOff>29936</xdr:rowOff>
    </xdr:to>
    <xdr:sp macro="" textlink="">
      <xdr:nvSpPr>
        <xdr:cNvPr id="114" name="Rectangle 137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>
          <a:spLocks noChangeArrowheads="1"/>
        </xdr:cNvSpPr>
      </xdr:nvSpPr>
      <xdr:spPr bwMode="auto">
        <a:xfrm>
          <a:off x="8548002" y="7621361"/>
          <a:ext cx="87221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14</xdr:col>
      <xdr:colOff>114314</xdr:colOff>
      <xdr:row>48</xdr:row>
      <xdr:rowOff>19050</xdr:rowOff>
    </xdr:from>
    <xdr:to>
      <xdr:col>15</xdr:col>
      <xdr:colOff>219089</xdr:colOff>
      <xdr:row>50</xdr:row>
      <xdr:rowOff>38100</xdr:rowOff>
    </xdr:to>
    <xdr:sp macro="" textlink="">
      <xdr:nvSpPr>
        <xdr:cNvPr id="115" name="Rectangle 137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>
          <a:spLocks noChangeArrowheads="1"/>
        </xdr:cNvSpPr>
      </xdr:nvSpPr>
      <xdr:spPr bwMode="auto">
        <a:xfrm>
          <a:off x="10277489" y="7629525"/>
          <a:ext cx="876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16</xdr:col>
      <xdr:colOff>342914</xdr:colOff>
      <xdr:row>48</xdr:row>
      <xdr:rowOff>27215</xdr:rowOff>
    </xdr:from>
    <xdr:to>
      <xdr:col>17</xdr:col>
      <xdr:colOff>447689</xdr:colOff>
      <xdr:row>50</xdr:row>
      <xdr:rowOff>46265</xdr:rowOff>
    </xdr:to>
    <xdr:sp macro="" textlink="">
      <xdr:nvSpPr>
        <xdr:cNvPr id="116" name="Rectangle 137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>
          <a:spLocks noChangeArrowheads="1"/>
        </xdr:cNvSpPr>
      </xdr:nvSpPr>
      <xdr:spPr bwMode="auto">
        <a:xfrm>
          <a:off x="12049139" y="7637690"/>
          <a:ext cx="876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19</xdr:col>
      <xdr:colOff>438150</xdr:colOff>
      <xdr:row>42</xdr:row>
      <xdr:rowOff>57150</xdr:rowOff>
    </xdr:from>
    <xdr:to>
      <xdr:col>20</xdr:col>
      <xdr:colOff>180975</xdr:colOff>
      <xdr:row>42</xdr:row>
      <xdr:rowOff>57150</xdr:rowOff>
    </xdr:to>
    <xdr:sp macro="" textlink="">
      <xdr:nvSpPr>
        <xdr:cNvPr id="117" name="Line 183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>
          <a:spLocks noChangeShapeType="1"/>
        </xdr:cNvSpPr>
      </xdr:nvSpPr>
      <xdr:spPr bwMode="auto">
        <a:xfrm flipH="1">
          <a:off x="14458950" y="67246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160612</xdr:colOff>
      <xdr:row>13</xdr:row>
      <xdr:rowOff>149224</xdr:rowOff>
    </xdr:from>
    <xdr:to>
      <xdr:col>17</xdr:col>
      <xdr:colOff>421821</xdr:colOff>
      <xdr:row>17</xdr:row>
      <xdr:rowOff>146698</xdr:rowOff>
    </xdr:to>
    <xdr:cxnSp macro="">
      <xdr:nvCxnSpPr>
        <xdr:cNvPr id="118" name="117 Conector angular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 bwMode="auto">
        <a:xfrm>
          <a:off x="8780737" y="2359024"/>
          <a:ext cx="4118834" cy="607074"/>
        </a:xfrm>
        <a:prstGeom prst="bentConnector3">
          <a:avLst>
            <a:gd name="adj1" fmla="val 956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/>
          <a:tailEnd type="triangle"/>
        </a:ln>
        <a:effectLst/>
      </xdr:spPr>
    </xdr:cxnSp>
    <xdr:clientData/>
  </xdr:twoCellAnchor>
  <xdr:twoCellAnchor>
    <xdr:from>
      <xdr:col>15</xdr:col>
      <xdr:colOff>493545</xdr:colOff>
      <xdr:row>12</xdr:row>
      <xdr:rowOff>129782</xdr:rowOff>
    </xdr:from>
    <xdr:to>
      <xdr:col>16</xdr:col>
      <xdr:colOff>396481</xdr:colOff>
      <xdr:row>15</xdr:row>
      <xdr:rowOff>27153</xdr:rowOff>
    </xdr:to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/>
      </xdr:nvSpPr>
      <xdr:spPr>
        <a:xfrm>
          <a:off x="11488116" y="2157246"/>
          <a:ext cx="678544" cy="34640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41,618%</a:t>
          </a:r>
        </a:p>
      </xdr:txBody>
    </xdr:sp>
    <xdr:clientData/>
  </xdr:twoCellAnchor>
  <xdr:twoCellAnchor>
    <xdr:from>
      <xdr:col>20</xdr:col>
      <xdr:colOff>176892</xdr:colOff>
      <xdr:row>10</xdr:row>
      <xdr:rowOff>99333</xdr:rowOff>
    </xdr:from>
    <xdr:to>
      <xdr:col>20</xdr:col>
      <xdr:colOff>176892</xdr:colOff>
      <xdr:row>45</xdr:row>
      <xdr:rowOff>27214</xdr:rowOff>
    </xdr:to>
    <xdr:cxnSp macro="">
      <xdr:nvCxnSpPr>
        <xdr:cNvPr id="120" name="119 Conector recto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>
          <a:stCxn id="6" idx="1"/>
        </xdr:cNvCxnSpPr>
      </xdr:nvCxnSpPr>
      <xdr:spPr bwMode="auto">
        <a:xfrm>
          <a:off x="14969217" y="1851933"/>
          <a:ext cx="0" cy="53285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339239</xdr:colOff>
      <xdr:row>45</xdr:row>
      <xdr:rowOff>27215</xdr:rowOff>
    </xdr:from>
    <xdr:to>
      <xdr:col>20</xdr:col>
      <xdr:colOff>164224</xdr:colOff>
      <xdr:row>45</xdr:row>
      <xdr:rowOff>27215</xdr:rowOff>
    </xdr:to>
    <xdr:cxnSp macro="">
      <xdr:nvCxnSpPr>
        <xdr:cNvPr id="121" name="120 Conector recto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 bwMode="auto">
        <a:xfrm>
          <a:off x="9006989" y="7089322"/>
          <a:ext cx="602984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2</xdr:col>
      <xdr:colOff>435427</xdr:colOff>
      <xdr:row>21</xdr:row>
      <xdr:rowOff>13604</xdr:rowOff>
    </xdr:from>
    <xdr:to>
      <xdr:col>4</xdr:col>
      <xdr:colOff>40821</xdr:colOff>
      <xdr:row>23</xdr:row>
      <xdr:rowOff>81641</xdr:rowOff>
    </xdr:to>
    <xdr:sp macro="" textlink="">
      <xdr:nvSpPr>
        <xdr:cNvPr id="122" name="Rectangle 164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>
          <a:spLocks noChangeArrowheads="1"/>
        </xdr:cNvSpPr>
      </xdr:nvSpPr>
      <xdr:spPr bwMode="auto">
        <a:xfrm>
          <a:off x="1340302" y="3442604"/>
          <a:ext cx="1148444" cy="372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</a:t>
          </a: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10</xdr:col>
      <xdr:colOff>367393</xdr:colOff>
      <xdr:row>24</xdr:row>
      <xdr:rowOff>81644</xdr:rowOff>
    </xdr:from>
    <xdr:to>
      <xdr:col>12</xdr:col>
      <xdr:colOff>353379</xdr:colOff>
      <xdr:row>28</xdr:row>
      <xdr:rowOff>141730</xdr:rowOff>
    </xdr:to>
    <xdr:sp macro="" textlink="">
      <xdr:nvSpPr>
        <xdr:cNvPr id="123" name="Rectangle 7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>
          <a:spLocks noChangeArrowheads="1"/>
        </xdr:cNvSpPr>
      </xdr:nvSpPr>
      <xdr:spPr bwMode="auto">
        <a:xfrm>
          <a:off x="7483929" y="3905251"/>
          <a:ext cx="1537200" cy="6588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C. de Innovacion Aquainnovo-Biomar S.A.</a:t>
          </a:r>
        </a:p>
      </xdr:txBody>
    </xdr:sp>
    <xdr:clientData/>
  </xdr:twoCellAnchor>
  <xdr:twoCellAnchor>
    <xdr:from>
      <xdr:col>12</xdr:col>
      <xdr:colOff>360992</xdr:colOff>
      <xdr:row>21</xdr:row>
      <xdr:rowOff>58618</xdr:rowOff>
    </xdr:from>
    <xdr:to>
      <xdr:col>12</xdr:col>
      <xdr:colOff>712299</xdr:colOff>
      <xdr:row>32</xdr:row>
      <xdr:rowOff>40821</xdr:rowOff>
    </xdr:to>
    <xdr:cxnSp macro="">
      <xdr:nvCxnSpPr>
        <xdr:cNvPr id="124" name="123 Conector angular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>
          <a:stCxn id="2" idx="3"/>
        </xdr:cNvCxnSpPr>
      </xdr:nvCxnSpPr>
      <xdr:spPr bwMode="auto">
        <a:xfrm>
          <a:off x="9028742" y="3705332"/>
          <a:ext cx="351307" cy="1778346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317545</xdr:colOff>
      <xdr:row>32</xdr:row>
      <xdr:rowOff>40821</xdr:rowOff>
    </xdr:from>
    <xdr:to>
      <xdr:col>12</xdr:col>
      <xdr:colOff>745625</xdr:colOff>
      <xdr:row>32</xdr:row>
      <xdr:rowOff>40821</xdr:rowOff>
    </xdr:to>
    <xdr:cxnSp macro="">
      <xdr:nvCxnSpPr>
        <xdr:cNvPr id="125" name="124 Conector recto de flecha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 bwMode="auto">
        <a:xfrm flipH="1">
          <a:off x="8985295" y="5061857"/>
          <a:ext cx="4280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19060</xdr:colOff>
      <xdr:row>20</xdr:row>
      <xdr:rowOff>121423</xdr:rowOff>
    </xdr:from>
    <xdr:to>
      <xdr:col>4</xdr:col>
      <xdr:colOff>135162</xdr:colOff>
      <xdr:row>23</xdr:row>
      <xdr:rowOff>53201</xdr:rowOff>
    </xdr:to>
    <xdr:cxnSp macro="">
      <xdr:nvCxnSpPr>
        <xdr:cNvPr id="126" name="125 Conector angular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 bwMode="auto">
        <a:xfrm rot="10800000" flipV="1">
          <a:off x="1695460" y="3398023"/>
          <a:ext cx="887627" cy="388978"/>
        </a:xfrm>
        <a:prstGeom prst="bentConnector3">
          <a:avLst>
            <a:gd name="adj1" fmla="val 224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122269</xdr:colOff>
      <xdr:row>23</xdr:row>
      <xdr:rowOff>54142</xdr:rowOff>
    </xdr:from>
    <xdr:to>
      <xdr:col>4</xdr:col>
      <xdr:colOff>725747</xdr:colOff>
      <xdr:row>23</xdr:row>
      <xdr:rowOff>54142</xdr:rowOff>
    </xdr:to>
    <xdr:cxnSp macro="">
      <xdr:nvCxnSpPr>
        <xdr:cNvPr id="127" name="126 Conector recto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 bwMode="auto">
        <a:xfrm>
          <a:off x="2570194" y="3787942"/>
          <a:ext cx="60347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503464</xdr:colOff>
      <xdr:row>23</xdr:row>
      <xdr:rowOff>13607</xdr:rowOff>
    </xdr:from>
    <xdr:to>
      <xdr:col>11</xdr:col>
      <xdr:colOff>433726</xdr:colOff>
      <xdr:row>25</xdr:row>
      <xdr:rowOff>15073</xdr:rowOff>
    </xdr:to>
    <xdr:sp macro="" textlink="">
      <xdr:nvSpPr>
        <xdr:cNvPr id="128" name="Rectangle 164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>
          <a:spLocks noChangeArrowheads="1"/>
        </xdr:cNvSpPr>
      </xdr:nvSpPr>
      <xdr:spPr bwMode="auto">
        <a:xfrm>
          <a:off x="7580539" y="3747407"/>
          <a:ext cx="701787" cy="306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70%</a:t>
          </a: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1" name="Rectangle 22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2" name="Rectangle 220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3" name="Rectangle 220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4" name="Rectangle 220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5" name="Rectangle 220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6" name="Rectangle 220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7" name="Rectangle 220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8" name="Rectangle 220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39" name="Rectangle 220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0" name="Rectangle 220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1" name="Rectangle 22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2" name="Rectangle 220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3" name="Rectangle 220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4" name="Rectangle 220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5" name="Rectangle 220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6" name="Rectangle 220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7" name="Rectangle 220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8" name="Rectangle 220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49" name="Rectangle 220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0" name="Rectangle 220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1" name="Rectangle 22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2" name="Rectangle 220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59</xdr:row>
      <xdr:rowOff>58965</xdr:rowOff>
    </xdr:from>
    <xdr:to>
      <xdr:col>2</xdr:col>
      <xdr:colOff>233589</xdr:colOff>
      <xdr:row>61</xdr:row>
      <xdr:rowOff>138644</xdr:rowOff>
    </xdr:to>
    <xdr:sp macro="" textlink="">
      <xdr:nvSpPr>
        <xdr:cNvPr id="153" name="Rectangle 220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SpPr>
          <a:spLocks noChangeArrowheads="1"/>
        </xdr:cNvSpPr>
      </xdr:nvSpPr>
      <xdr:spPr bwMode="auto">
        <a:xfrm>
          <a:off x="51706" y="9402990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197436</xdr:colOff>
      <xdr:row>48</xdr:row>
      <xdr:rowOff>36439</xdr:rowOff>
    </xdr:from>
    <xdr:to>
      <xdr:col>6</xdr:col>
      <xdr:colOff>197436</xdr:colOff>
      <xdr:row>49</xdr:row>
      <xdr:rowOff>125181</xdr:rowOff>
    </xdr:to>
    <xdr:cxnSp macro="">
      <xdr:nvCxnSpPr>
        <xdr:cNvPr id="154" name="153 Conector recto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 bwMode="auto">
        <a:xfrm flipH="1">
          <a:off x="4188411" y="7646914"/>
          <a:ext cx="0" cy="24114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239495</xdr:colOff>
      <xdr:row>48</xdr:row>
      <xdr:rowOff>37194</xdr:rowOff>
    </xdr:from>
    <xdr:to>
      <xdr:col>8</xdr:col>
      <xdr:colOff>239495</xdr:colOff>
      <xdr:row>49</xdr:row>
      <xdr:rowOff>144551</xdr:rowOff>
    </xdr:to>
    <xdr:cxnSp macro="">
      <xdr:nvCxnSpPr>
        <xdr:cNvPr id="155" name="154 Conector recto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 bwMode="auto">
        <a:xfrm flipH="1">
          <a:off x="5773520" y="7647669"/>
          <a:ext cx="0" cy="2597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451785</xdr:colOff>
      <xdr:row>48</xdr:row>
      <xdr:rowOff>40819</xdr:rowOff>
    </xdr:from>
    <xdr:to>
      <xdr:col>10</xdr:col>
      <xdr:colOff>451785</xdr:colOff>
      <xdr:row>50</xdr:row>
      <xdr:rowOff>6090</xdr:rowOff>
    </xdr:to>
    <xdr:cxnSp macro="">
      <xdr:nvCxnSpPr>
        <xdr:cNvPr id="156" name="155 Conector recto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 bwMode="auto">
        <a:xfrm flipH="1">
          <a:off x="7528860" y="7651294"/>
          <a:ext cx="0" cy="27007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648013</xdr:colOff>
      <xdr:row>48</xdr:row>
      <xdr:rowOff>46264</xdr:rowOff>
    </xdr:from>
    <xdr:to>
      <xdr:col>12</xdr:col>
      <xdr:colOff>648013</xdr:colOff>
      <xdr:row>50</xdr:row>
      <xdr:rowOff>11535</xdr:rowOff>
    </xdr:to>
    <xdr:cxnSp macro="">
      <xdr:nvCxnSpPr>
        <xdr:cNvPr id="157" name="156 Conector recto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 bwMode="auto">
        <a:xfrm flipH="1">
          <a:off x="9268138" y="7656739"/>
          <a:ext cx="0" cy="27007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13607</xdr:colOff>
      <xdr:row>48</xdr:row>
      <xdr:rowOff>54428</xdr:rowOff>
    </xdr:from>
    <xdr:to>
      <xdr:col>15</xdr:col>
      <xdr:colOff>13607</xdr:colOff>
      <xdr:row>50</xdr:row>
      <xdr:rowOff>6092</xdr:rowOff>
    </xdr:to>
    <xdr:cxnSp macro="">
      <xdr:nvCxnSpPr>
        <xdr:cNvPr id="158" name="157 Conector recto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 bwMode="auto">
        <a:xfrm>
          <a:off x="10948307" y="7664903"/>
          <a:ext cx="0" cy="25646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136071</xdr:colOff>
      <xdr:row>29</xdr:row>
      <xdr:rowOff>79515</xdr:rowOff>
    </xdr:from>
    <xdr:to>
      <xdr:col>14</xdr:col>
      <xdr:colOff>468101</xdr:colOff>
      <xdr:row>29</xdr:row>
      <xdr:rowOff>79515</xdr:rowOff>
    </xdr:to>
    <xdr:cxnSp macro="">
      <xdr:nvCxnSpPr>
        <xdr:cNvPr id="160" name="159 Conector recto de flecha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 flipV="1">
          <a:off x="6441621" y="4727715"/>
          <a:ext cx="41896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734785</xdr:colOff>
      <xdr:row>20</xdr:row>
      <xdr:rowOff>136070</xdr:rowOff>
    </xdr:from>
    <xdr:to>
      <xdr:col>4</xdr:col>
      <xdr:colOff>578769</xdr:colOff>
      <xdr:row>34</xdr:row>
      <xdr:rowOff>53819</xdr:rowOff>
    </xdr:to>
    <xdr:cxnSp macro="">
      <xdr:nvCxnSpPr>
        <xdr:cNvPr id="162" name="161 Conector angular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1725242" y="4057792"/>
          <a:ext cx="2013249" cy="619591"/>
        </a:xfrm>
        <a:prstGeom prst="bentConnector3">
          <a:avLst>
            <a:gd name="adj1" fmla="val 10001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49</xdr:row>
      <xdr:rowOff>108857</xdr:rowOff>
    </xdr:from>
    <xdr:to>
      <xdr:col>17</xdr:col>
      <xdr:colOff>260332</xdr:colOff>
      <xdr:row>50</xdr:row>
      <xdr:rowOff>12202</xdr:rowOff>
    </xdr:to>
    <xdr:cxnSp macro="">
      <xdr:nvCxnSpPr>
        <xdr:cNvPr id="167" name="166 Conector angular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7546762" y="2604167"/>
          <a:ext cx="66630" cy="10452082"/>
        </a:xfrm>
        <a:prstGeom prst="bentConnector3">
          <a:avLst>
            <a:gd name="adj1" fmla="val -349985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23153</xdr:colOff>
      <xdr:row>22</xdr:row>
      <xdr:rowOff>19846</xdr:rowOff>
    </xdr:from>
    <xdr:to>
      <xdr:col>10</xdr:col>
      <xdr:colOff>23811</xdr:colOff>
      <xdr:row>34</xdr:row>
      <xdr:rowOff>87681</xdr:rowOff>
    </xdr:to>
    <xdr:cxnSp macro="">
      <xdr:nvCxnSpPr>
        <xdr:cNvPr id="171" name="170 Conector recto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>
          <a:stCxn id="86" idx="0"/>
        </xdr:cNvCxnSpPr>
      </xdr:nvCxnSpPr>
      <xdr:spPr bwMode="auto">
        <a:xfrm flipH="1" flipV="1">
          <a:off x="7139689" y="3829846"/>
          <a:ext cx="658" cy="202726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40822</xdr:colOff>
      <xdr:row>41</xdr:row>
      <xdr:rowOff>13606</xdr:rowOff>
    </xdr:from>
    <xdr:to>
      <xdr:col>11</xdr:col>
      <xdr:colOff>217715</xdr:colOff>
      <xdr:row>43</xdr:row>
      <xdr:rowOff>0</xdr:rowOff>
    </xdr:to>
    <xdr:sp macro="" textlink="">
      <xdr:nvSpPr>
        <xdr:cNvPr id="200" name="Rectangle 164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SpPr>
          <a:spLocks noChangeArrowheads="1"/>
        </xdr:cNvSpPr>
      </xdr:nvSpPr>
      <xdr:spPr bwMode="auto">
        <a:xfrm>
          <a:off x="7157358" y="6926035"/>
          <a:ext cx="952500" cy="31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99,99999%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1666875</xdr:colOff>
      <xdr:row>2</xdr:row>
      <xdr:rowOff>66675</xdr:rowOff>
    </xdr:to>
    <xdr:pic>
      <xdr:nvPicPr>
        <xdr:cNvPr id="2" name="1 Imagen" descr="cid:image003.jpg@01CE66DD.B5FC4EE0">
          <a:extLst>
            <a:ext uri="{FF2B5EF4-FFF2-40B4-BE49-F238E27FC236}">
              <a16:creationId xmlns:a16="http://schemas.microsoft.com/office/drawing/2014/main" id="{6D953E28-5D0F-46C7-9D99-66BE2394A6F7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62000" y="0"/>
          <a:ext cx="166687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19</xdr:row>
      <xdr:rowOff>28575</xdr:rowOff>
    </xdr:from>
    <xdr:to>
      <xdr:col>12</xdr:col>
      <xdr:colOff>357461</xdr:colOff>
      <xdr:row>23</xdr:row>
      <xdr:rowOff>88660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7448550" y="3324225"/>
          <a:ext cx="1529036" cy="7077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S.A</a:t>
          </a:r>
        </a:p>
      </xdr:txBody>
    </xdr:sp>
    <xdr:clientData/>
  </xdr:twoCellAnchor>
  <xdr:twoCellAnchor>
    <xdr:from>
      <xdr:col>10</xdr:col>
      <xdr:colOff>352425</xdr:colOff>
      <xdr:row>31</xdr:row>
      <xdr:rowOff>13608</xdr:rowOff>
    </xdr:from>
    <xdr:to>
      <xdr:col>12</xdr:col>
      <xdr:colOff>338411</xdr:colOff>
      <xdr:row>35</xdr:row>
      <xdr:rowOff>73694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7429500" y="5252358"/>
          <a:ext cx="1529036" cy="7077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Laboratorio </a:t>
          </a:r>
        </a:p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Antares S.A</a:t>
          </a:r>
        </a:p>
      </xdr:txBody>
    </xdr:sp>
    <xdr:clientData/>
  </xdr:twoCellAnchor>
  <xdr:twoCellAnchor>
    <xdr:from>
      <xdr:col>10</xdr:col>
      <xdr:colOff>237235</xdr:colOff>
      <xdr:row>4</xdr:row>
      <xdr:rowOff>104113</xdr:rowOff>
    </xdr:from>
    <xdr:to>
      <xdr:col>12</xdr:col>
      <xdr:colOff>536592</xdr:colOff>
      <xdr:row>8</xdr:row>
      <xdr:rowOff>110218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7314310" y="970888"/>
          <a:ext cx="1842407" cy="653805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>
          <a:off x="8239125" y="28575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10</xdr:row>
      <xdr:rowOff>99332</xdr:rowOff>
    </xdr:from>
    <xdr:to>
      <xdr:col>20</xdr:col>
      <xdr:colOff>176892</xdr:colOff>
      <xdr:row>10</xdr:row>
      <xdr:rowOff>99332</xdr:rowOff>
    </xdr:to>
    <xdr:sp macro="" textlink="">
      <xdr:nvSpPr>
        <xdr:cNvPr id="6" name="Line 19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 flipV="1">
          <a:off x="2558143" y="1949903"/>
          <a:ext cx="124913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390525</xdr:colOff>
      <xdr:row>23</xdr:row>
      <xdr:rowOff>80767</xdr:rowOff>
    </xdr:from>
    <xdr:to>
      <xdr:col>11</xdr:col>
      <xdr:colOff>390525</xdr:colOff>
      <xdr:row>24</xdr:row>
      <xdr:rowOff>114721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ShapeType="1"/>
        </xdr:cNvSpPr>
      </xdr:nvSpPr>
      <xdr:spPr bwMode="auto">
        <a:xfrm flipH="1">
          <a:off x="8282668" y="4054053"/>
          <a:ext cx="0" cy="1972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23</xdr:row>
      <xdr:rowOff>136073</xdr:rowOff>
    </xdr:from>
    <xdr:to>
      <xdr:col>9</xdr:col>
      <xdr:colOff>244224</xdr:colOff>
      <xdr:row>28</xdr:row>
      <xdr:rowOff>45290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Arrowheads="1"/>
        </xdr:cNvSpPr>
      </xdr:nvSpPr>
      <xdr:spPr bwMode="auto">
        <a:xfrm>
          <a:off x="5020739" y="4079423"/>
          <a:ext cx="1529035" cy="71884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35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35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14</xdr:col>
      <xdr:colOff>470588</xdr:colOff>
      <xdr:row>34</xdr:row>
      <xdr:rowOff>82631</xdr:rowOff>
    </xdr:from>
    <xdr:to>
      <xdr:col>16</xdr:col>
      <xdr:colOff>456573</xdr:colOff>
      <xdr:row>38</xdr:row>
      <xdr:rowOff>121117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10633763" y="5807156"/>
          <a:ext cx="1529035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Piscicultura Aquasan S.A</a:t>
          </a:r>
        </a:p>
      </xdr:txBody>
    </xdr:sp>
    <xdr:clientData/>
  </xdr:twoCellAnchor>
  <xdr:twoCellAnchor>
    <xdr:from>
      <xdr:col>6</xdr:col>
      <xdr:colOff>202407</xdr:colOff>
      <xdr:row>25</xdr:row>
      <xdr:rowOff>52916</xdr:rowOff>
    </xdr:from>
    <xdr:to>
      <xdr:col>7</xdr:col>
      <xdr:colOff>174641</xdr:colOff>
      <xdr:row>26</xdr:row>
      <xdr:rowOff>130968</xdr:rowOff>
    </xdr:to>
    <xdr:sp macro="" textlink="">
      <xdr:nvSpPr>
        <xdr:cNvPr id="10" name="Rectangle 90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Arrowheads="1"/>
        </xdr:cNvSpPr>
      </xdr:nvSpPr>
      <xdr:spPr bwMode="auto">
        <a:xfrm>
          <a:off x="4193382" y="4320116"/>
          <a:ext cx="743759" cy="23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38101</xdr:colOff>
      <xdr:row>18</xdr:row>
      <xdr:rowOff>151280</xdr:rowOff>
    </xdr:from>
    <xdr:to>
      <xdr:col>14</xdr:col>
      <xdr:colOff>214313</xdr:colOff>
      <xdr:row>20</xdr:row>
      <xdr:rowOff>165287</xdr:rowOff>
    </xdr:to>
    <xdr:sp macro="" textlink="">
      <xdr:nvSpPr>
        <xdr:cNvPr id="11" name="Rectangle 91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Arrowheads="1"/>
        </xdr:cNvSpPr>
      </xdr:nvSpPr>
      <xdr:spPr bwMode="auto">
        <a:xfrm>
          <a:off x="9429751" y="3285005"/>
          <a:ext cx="947737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76201</xdr:colOff>
      <xdr:row>29</xdr:row>
      <xdr:rowOff>104321</xdr:rowOff>
    </xdr:from>
    <xdr:to>
      <xdr:col>13</xdr:col>
      <xdr:colOff>114301</xdr:colOff>
      <xdr:row>31</xdr:row>
      <xdr:rowOff>112485</xdr:rowOff>
    </xdr:to>
    <xdr:sp macro="" textlink="">
      <xdr:nvSpPr>
        <xdr:cNvPr id="12" name="Rectangle 92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Arrowheads="1"/>
        </xdr:cNvSpPr>
      </xdr:nvSpPr>
      <xdr:spPr bwMode="auto">
        <a:xfrm>
          <a:off x="8696326" y="5019221"/>
          <a:ext cx="809625" cy="332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31</xdr:row>
      <xdr:rowOff>126547</xdr:rowOff>
    </xdr:from>
    <xdr:to>
      <xdr:col>13</xdr:col>
      <xdr:colOff>54430</xdr:colOff>
      <xdr:row>33</xdr:row>
      <xdr:rowOff>145596</xdr:rowOff>
    </xdr:to>
    <xdr:sp macro="" textlink="">
      <xdr:nvSpPr>
        <xdr:cNvPr id="13" name="Rectangle 9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Arrowheads="1"/>
        </xdr:cNvSpPr>
      </xdr:nvSpPr>
      <xdr:spPr bwMode="auto">
        <a:xfrm>
          <a:off x="8918122" y="5365297"/>
          <a:ext cx="527958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483054</xdr:colOff>
      <xdr:row>29</xdr:row>
      <xdr:rowOff>133350</xdr:rowOff>
    </xdr:from>
    <xdr:to>
      <xdr:col>14</xdr:col>
      <xdr:colOff>495300</xdr:colOff>
      <xdr:row>32</xdr:row>
      <xdr:rowOff>95250</xdr:rowOff>
    </xdr:to>
    <xdr:sp macro="" textlink="">
      <xdr:nvSpPr>
        <xdr:cNvPr id="14" name="Rectangle 95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Arrowheads="1"/>
        </xdr:cNvSpPr>
      </xdr:nvSpPr>
      <xdr:spPr bwMode="auto">
        <a:xfrm>
          <a:off x="9103179" y="5048250"/>
          <a:ext cx="155529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47179</xdr:colOff>
      <xdr:row>24</xdr:row>
      <xdr:rowOff>120573</xdr:rowOff>
    </xdr:from>
    <xdr:to>
      <xdr:col>10</xdr:col>
      <xdr:colOff>264318</xdr:colOff>
      <xdr:row>26</xdr:row>
      <xdr:rowOff>129040</xdr:rowOff>
    </xdr:to>
    <xdr:sp macro="" textlink="">
      <xdr:nvSpPr>
        <xdr:cNvPr id="15" name="Rectangle 96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Arrowheads="1"/>
        </xdr:cNvSpPr>
      </xdr:nvSpPr>
      <xdr:spPr bwMode="auto">
        <a:xfrm>
          <a:off x="6352729" y="4225848"/>
          <a:ext cx="988664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15</xdr:col>
      <xdr:colOff>440870</xdr:colOff>
      <xdr:row>10</xdr:row>
      <xdr:rowOff>88899</xdr:rowOff>
    </xdr:from>
    <xdr:to>
      <xdr:col>15</xdr:col>
      <xdr:colOff>440870</xdr:colOff>
      <xdr:row>18</xdr:row>
      <xdr:rowOff>102506</xdr:rowOff>
    </xdr:to>
    <xdr:sp macro="" textlink="">
      <xdr:nvSpPr>
        <xdr:cNvPr id="16" name="Line 97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ShapeType="1"/>
        </xdr:cNvSpPr>
      </xdr:nvSpPr>
      <xdr:spPr bwMode="auto">
        <a:xfrm flipH="1">
          <a:off x="11375570" y="1927224"/>
          <a:ext cx="0" cy="13090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360206</xdr:colOff>
      <xdr:row>37</xdr:row>
      <xdr:rowOff>1621</xdr:rowOff>
    </xdr:from>
    <xdr:to>
      <xdr:col>12</xdr:col>
      <xdr:colOff>346192</xdr:colOff>
      <xdr:row>41</xdr:row>
      <xdr:rowOff>20886</xdr:rowOff>
    </xdr:to>
    <xdr:sp macro="" textlink="">
      <xdr:nvSpPr>
        <xdr:cNvPr id="17" name="Rectangle 98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Arrowheads="1"/>
        </xdr:cNvSpPr>
      </xdr:nvSpPr>
      <xdr:spPr bwMode="auto">
        <a:xfrm>
          <a:off x="7437281" y="6211921"/>
          <a:ext cx="1529036" cy="66696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38099</xdr:colOff>
      <xdr:row>18</xdr:row>
      <xdr:rowOff>87086</xdr:rowOff>
    </xdr:from>
    <xdr:to>
      <xdr:col>16</xdr:col>
      <xdr:colOff>24084</xdr:colOff>
      <xdr:row>22</xdr:row>
      <xdr:rowOff>125572</xdr:rowOff>
    </xdr:to>
    <xdr:sp macro="" textlink="">
      <xdr:nvSpPr>
        <xdr:cNvPr id="18" name="Rectangle 102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>
          <a:spLocks noChangeArrowheads="1"/>
        </xdr:cNvSpPr>
      </xdr:nvSpPr>
      <xdr:spPr bwMode="auto">
        <a:xfrm>
          <a:off x="10201274" y="3220811"/>
          <a:ext cx="1529035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12</xdr:col>
      <xdr:colOff>583406</xdr:colOff>
      <xdr:row>18</xdr:row>
      <xdr:rowOff>152400</xdr:rowOff>
    </xdr:to>
    <xdr:sp macro="" textlink="">
      <xdr:nvSpPr>
        <xdr:cNvPr id="19" name="Rectangle 104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>
          <a:spLocks noChangeArrowheads="1"/>
        </xdr:cNvSpPr>
      </xdr:nvSpPr>
      <xdr:spPr bwMode="auto">
        <a:xfrm>
          <a:off x="8270875" y="2943225"/>
          <a:ext cx="93265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95853</xdr:rowOff>
    </xdr:from>
    <xdr:to>
      <xdr:col>7</xdr:col>
      <xdr:colOff>66675</xdr:colOff>
      <xdr:row>26</xdr:row>
      <xdr:rowOff>100997</xdr:rowOff>
    </xdr:to>
    <xdr:sp macro="" textlink="">
      <xdr:nvSpPr>
        <xdr:cNvPr id="20" name="Line 110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ShapeType="1"/>
        </xdr:cNvSpPr>
      </xdr:nvSpPr>
      <xdr:spPr bwMode="auto">
        <a:xfrm>
          <a:off x="4829175" y="1934178"/>
          <a:ext cx="0" cy="25959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247650</xdr:colOff>
      <xdr:row>26</xdr:row>
      <xdr:rowOff>95250</xdr:rowOff>
    </xdr:to>
    <xdr:sp macro="" textlink="">
      <xdr:nvSpPr>
        <xdr:cNvPr id="21" name="Line 111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 flipV="1">
          <a:off x="4829175" y="45243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468101</xdr:colOff>
      <xdr:row>27</xdr:row>
      <xdr:rowOff>33058</xdr:rowOff>
    </xdr:from>
    <xdr:to>
      <xdr:col>16</xdr:col>
      <xdr:colOff>454086</xdr:colOff>
      <xdr:row>31</xdr:row>
      <xdr:rowOff>71544</xdr:rowOff>
    </xdr:to>
    <xdr:sp macro="" textlink="">
      <xdr:nvSpPr>
        <xdr:cNvPr id="22" name="Rectangle 119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Arrowheads="1"/>
        </xdr:cNvSpPr>
      </xdr:nvSpPr>
      <xdr:spPr bwMode="auto">
        <a:xfrm>
          <a:off x="10631276" y="4624108"/>
          <a:ext cx="1529035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17</xdr:col>
      <xdr:colOff>400241</xdr:colOff>
      <xdr:row>17</xdr:row>
      <xdr:rowOff>68902</xdr:rowOff>
    </xdr:from>
    <xdr:to>
      <xdr:col>19</xdr:col>
      <xdr:colOff>386227</xdr:colOff>
      <xdr:row>21</xdr:row>
      <xdr:rowOff>107387</xdr:rowOff>
    </xdr:to>
    <xdr:sp macro="" textlink="">
      <xdr:nvSpPr>
        <xdr:cNvPr id="23" name="Rectangle 1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Arrowheads="1"/>
        </xdr:cNvSpPr>
      </xdr:nvSpPr>
      <xdr:spPr bwMode="auto">
        <a:xfrm>
          <a:off x="12877991" y="3040702"/>
          <a:ext cx="1529036" cy="6861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S.A</a:t>
          </a:r>
        </a:p>
      </xdr:txBody>
    </xdr:sp>
    <xdr:clientData/>
  </xdr:twoCellAnchor>
  <xdr:twoCellAnchor>
    <xdr:from>
      <xdr:col>17</xdr:col>
      <xdr:colOff>390723</xdr:colOff>
      <xdr:row>22</xdr:row>
      <xdr:rowOff>90054</xdr:rowOff>
    </xdr:from>
    <xdr:to>
      <xdr:col>19</xdr:col>
      <xdr:colOff>376709</xdr:colOff>
      <xdr:row>26</xdr:row>
      <xdr:rowOff>128540</xdr:rowOff>
    </xdr:to>
    <xdr:sp macro="" textlink="">
      <xdr:nvSpPr>
        <xdr:cNvPr id="24" name="Rectangle 1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Arrowheads="1"/>
        </xdr:cNvSpPr>
      </xdr:nvSpPr>
      <xdr:spPr bwMode="auto">
        <a:xfrm>
          <a:off x="12868473" y="3871479"/>
          <a:ext cx="1529036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16</xdr:col>
      <xdr:colOff>612321</xdr:colOff>
      <xdr:row>19</xdr:row>
      <xdr:rowOff>118128</xdr:rowOff>
    </xdr:from>
    <xdr:to>
      <xdr:col>16</xdr:col>
      <xdr:colOff>612321</xdr:colOff>
      <xdr:row>29</xdr:row>
      <xdr:rowOff>139166</xdr:rowOff>
    </xdr:to>
    <xdr:sp macro="" textlink="">
      <xdr:nvSpPr>
        <xdr:cNvPr id="25" name="Line 1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ShapeType="1"/>
        </xdr:cNvSpPr>
      </xdr:nvSpPr>
      <xdr:spPr bwMode="auto">
        <a:xfrm>
          <a:off x="12318546" y="3413778"/>
          <a:ext cx="0" cy="1640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512669</xdr:colOff>
      <xdr:row>22</xdr:row>
      <xdr:rowOff>87050</xdr:rowOff>
    </xdr:from>
    <xdr:to>
      <xdr:col>17</xdr:col>
      <xdr:colOff>417419</xdr:colOff>
      <xdr:row>24</xdr:row>
      <xdr:rowOff>105081</xdr:rowOff>
    </xdr:to>
    <xdr:sp macro="" textlink="">
      <xdr:nvSpPr>
        <xdr:cNvPr id="26" name="Rectangle 1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Arrowheads="1"/>
        </xdr:cNvSpPr>
      </xdr:nvSpPr>
      <xdr:spPr bwMode="auto">
        <a:xfrm>
          <a:off x="12218894" y="3868475"/>
          <a:ext cx="676275" cy="34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16</xdr:col>
      <xdr:colOff>544739</xdr:colOff>
      <xdr:row>27</xdr:row>
      <xdr:rowOff>131567</xdr:rowOff>
    </xdr:from>
    <xdr:to>
      <xdr:col>17</xdr:col>
      <xdr:colOff>519546</xdr:colOff>
      <xdr:row>30</xdr:row>
      <xdr:rowOff>17318</xdr:rowOff>
    </xdr:to>
    <xdr:sp macro="" textlink="">
      <xdr:nvSpPr>
        <xdr:cNvPr id="27" name="Rectangle 1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Arrowheads="1"/>
        </xdr:cNvSpPr>
      </xdr:nvSpPr>
      <xdr:spPr bwMode="auto">
        <a:xfrm>
          <a:off x="12250964" y="4722617"/>
          <a:ext cx="746332" cy="3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17</xdr:col>
      <xdr:colOff>390721</xdr:colOff>
      <xdr:row>27</xdr:row>
      <xdr:rowOff>118622</xdr:rowOff>
    </xdr:from>
    <xdr:to>
      <xdr:col>19</xdr:col>
      <xdr:colOff>376707</xdr:colOff>
      <xdr:row>32</xdr:row>
      <xdr:rowOff>7429</xdr:rowOff>
    </xdr:to>
    <xdr:sp macro="" textlink="">
      <xdr:nvSpPr>
        <xdr:cNvPr id="28" name="Rectangle 1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>
          <a:spLocks noChangeArrowheads="1"/>
        </xdr:cNvSpPr>
      </xdr:nvSpPr>
      <xdr:spPr bwMode="auto">
        <a:xfrm>
          <a:off x="12868471" y="4709672"/>
          <a:ext cx="1529036" cy="69843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16</xdr:col>
      <xdr:colOff>617009</xdr:colOff>
      <xdr:row>24</xdr:row>
      <xdr:rowOff>90054</xdr:rowOff>
    </xdr:from>
    <xdr:to>
      <xdr:col>17</xdr:col>
      <xdr:colOff>379090</xdr:colOff>
      <xdr:row>24</xdr:row>
      <xdr:rowOff>90054</xdr:rowOff>
    </xdr:to>
    <xdr:sp macro="" textlink="">
      <xdr:nvSpPr>
        <xdr:cNvPr id="29" name="Line 1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ShapeType="1"/>
        </xdr:cNvSpPr>
      </xdr:nvSpPr>
      <xdr:spPr bwMode="auto">
        <a:xfrm>
          <a:off x="12323234" y="4195329"/>
          <a:ext cx="53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611025</xdr:colOff>
      <xdr:row>29</xdr:row>
      <xdr:rowOff>142215</xdr:rowOff>
    </xdr:from>
    <xdr:to>
      <xdr:col>17</xdr:col>
      <xdr:colOff>379236</xdr:colOff>
      <xdr:row>29</xdr:row>
      <xdr:rowOff>142215</xdr:rowOff>
    </xdr:to>
    <xdr:sp macro="" textlink="">
      <xdr:nvSpPr>
        <xdr:cNvPr id="30" name="Line 1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ShapeType="1"/>
        </xdr:cNvSpPr>
      </xdr:nvSpPr>
      <xdr:spPr bwMode="auto">
        <a:xfrm>
          <a:off x="12317250" y="5057115"/>
          <a:ext cx="5397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289261</xdr:colOff>
      <xdr:row>34</xdr:row>
      <xdr:rowOff>133242</xdr:rowOff>
    </xdr:from>
    <xdr:to>
      <xdr:col>14</xdr:col>
      <xdr:colOff>515139</xdr:colOff>
      <xdr:row>36</xdr:row>
      <xdr:rowOff>31870</xdr:rowOff>
    </xdr:to>
    <xdr:sp macro="" textlink="">
      <xdr:nvSpPr>
        <xdr:cNvPr id="31" name="Rectangle 1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>
          <a:spLocks noChangeArrowheads="1"/>
        </xdr:cNvSpPr>
      </xdr:nvSpPr>
      <xdr:spPr bwMode="auto">
        <a:xfrm>
          <a:off x="9680911" y="5857767"/>
          <a:ext cx="997403" cy="222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13</xdr:col>
      <xdr:colOff>578195</xdr:colOff>
      <xdr:row>26</xdr:row>
      <xdr:rowOff>113189</xdr:rowOff>
    </xdr:from>
    <xdr:to>
      <xdr:col>14</xdr:col>
      <xdr:colOff>654395</xdr:colOff>
      <xdr:row>28</xdr:row>
      <xdr:rowOff>132239</xdr:rowOff>
    </xdr:to>
    <xdr:sp macro="" textlink="">
      <xdr:nvSpPr>
        <xdr:cNvPr id="32" name="Rectangle 1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Arrowheads="1"/>
        </xdr:cNvSpPr>
      </xdr:nvSpPr>
      <xdr:spPr bwMode="auto">
        <a:xfrm>
          <a:off x="9969845" y="4542314"/>
          <a:ext cx="847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15</xdr:col>
      <xdr:colOff>306992</xdr:colOff>
      <xdr:row>16</xdr:row>
      <xdr:rowOff>38947</xdr:rowOff>
    </xdr:from>
    <xdr:to>
      <xdr:col>16</xdr:col>
      <xdr:colOff>527658</xdr:colOff>
      <xdr:row>18</xdr:row>
      <xdr:rowOff>49832</xdr:rowOff>
    </xdr:to>
    <xdr:sp macro="" textlink="">
      <xdr:nvSpPr>
        <xdr:cNvPr id="33" name="Rectangle 133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Arrowheads="1"/>
        </xdr:cNvSpPr>
      </xdr:nvSpPr>
      <xdr:spPr bwMode="auto">
        <a:xfrm>
          <a:off x="11241692" y="2848822"/>
          <a:ext cx="992191" cy="3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99,99998%</a:t>
          </a:r>
        </a:p>
      </xdr:txBody>
    </xdr:sp>
    <xdr:clientData/>
  </xdr:twoCellAnchor>
  <xdr:twoCellAnchor>
    <xdr:from>
      <xdr:col>10</xdr:col>
      <xdr:colOff>369090</xdr:colOff>
      <xdr:row>42</xdr:row>
      <xdr:rowOff>108857</xdr:rowOff>
    </xdr:from>
    <xdr:to>
      <xdr:col>12</xdr:col>
      <xdr:colOff>355076</xdr:colOff>
      <xdr:row>46</xdr:row>
      <xdr:rowOff>128121</xdr:rowOff>
    </xdr:to>
    <xdr:sp macro="" textlink="">
      <xdr:nvSpPr>
        <xdr:cNvPr id="34" name="Rectangle 134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>
          <a:spLocks noChangeArrowheads="1"/>
        </xdr:cNvSpPr>
      </xdr:nvSpPr>
      <xdr:spPr bwMode="auto">
        <a:xfrm>
          <a:off x="7446165" y="7128782"/>
          <a:ext cx="1529036" cy="66696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Grupo ACI S.A</a:t>
          </a:r>
        </a:p>
      </xdr:txBody>
    </xdr:sp>
    <xdr:clientData/>
  </xdr:twoCellAnchor>
  <xdr:twoCellAnchor>
    <xdr:from>
      <xdr:col>2</xdr:col>
      <xdr:colOff>683866</xdr:colOff>
      <xdr:row>58</xdr:row>
      <xdr:rowOff>104775</xdr:rowOff>
    </xdr:from>
    <xdr:to>
      <xdr:col>4</xdr:col>
      <xdr:colOff>669852</xdr:colOff>
      <xdr:row>62</xdr:row>
      <xdr:rowOff>102440</xdr:rowOff>
    </xdr:to>
    <xdr:sp macro="" textlink="">
      <xdr:nvSpPr>
        <xdr:cNvPr id="35" name="Rectangle 135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>
          <a:spLocks noChangeArrowheads="1"/>
        </xdr:cNvSpPr>
      </xdr:nvSpPr>
      <xdr:spPr bwMode="auto">
        <a:xfrm>
          <a:off x="1588741" y="8258175"/>
          <a:ext cx="1529036" cy="64536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Aquacorporacion Int´l S.A</a:t>
          </a:r>
        </a:p>
      </xdr:txBody>
    </xdr:sp>
    <xdr:clientData/>
  </xdr:twoCellAnchor>
  <xdr:twoCellAnchor>
    <xdr:from>
      <xdr:col>5</xdr:col>
      <xdr:colOff>112366</xdr:colOff>
      <xdr:row>58</xdr:row>
      <xdr:rowOff>142422</xdr:rowOff>
    </xdr:from>
    <xdr:to>
      <xdr:col>7</xdr:col>
      <xdr:colOff>98352</xdr:colOff>
      <xdr:row>62</xdr:row>
      <xdr:rowOff>137365</xdr:rowOff>
    </xdr:to>
    <xdr:sp macro="" textlink="">
      <xdr:nvSpPr>
        <xdr:cNvPr id="36" name="Rectangle 139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>
          <a:spLocks noChangeArrowheads="1"/>
        </xdr:cNvSpPr>
      </xdr:nvSpPr>
      <xdr:spPr bwMode="auto">
        <a:xfrm>
          <a:off x="3331816" y="8295822"/>
          <a:ext cx="1529036" cy="6426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Terrapez S.A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12</xdr:col>
      <xdr:colOff>287982</xdr:colOff>
      <xdr:row>43</xdr:row>
      <xdr:rowOff>59034</xdr:rowOff>
    </xdr:from>
    <xdr:to>
      <xdr:col>13</xdr:col>
      <xdr:colOff>535633</xdr:colOff>
      <xdr:row>45</xdr:row>
      <xdr:rowOff>73688</xdr:rowOff>
    </xdr:to>
    <xdr:sp macro="" textlink="">
      <xdr:nvSpPr>
        <xdr:cNvPr id="37" name="Rectangle 143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>
          <a:spLocks noChangeArrowheads="1"/>
        </xdr:cNvSpPr>
      </xdr:nvSpPr>
      <xdr:spPr bwMode="auto">
        <a:xfrm>
          <a:off x="8908107" y="7240884"/>
          <a:ext cx="1019176" cy="33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9</xdr:col>
      <xdr:colOff>531466</xdr:colOff>
      <xdr:row>59</xdr:row>
      <xdr:rowOff>9525</xdr:rowOff>
    </xdr:from>
    <xdr:to>
      <xdr:col>11</xdr:col>
      <xdr:colOff>517452</xdr:colOff>
      <xdr:row>62</xdr:row>
      <xdr:rowOff>156868</xdr:rowOff>
    </xdr:to>
    <xdr:sp macro="" textlink="">
      <xdr:nvSpPr>
        <xdr:cNvPr id="38" name="Rectangle 148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>
          <a:spLocks noChangeArrowheads="1"/>
        </xdr:cNvSpPr>
      </xdr:nvSpPr>
      <xdr:spPr bwMode="auto">
        <a:xfrm>
          <a:off x="6837016" y="8324850"/>
          <a:ext cx="1529036" cy="63311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Rain Forest Aquaculture Inc </a:t>
          </a:r>
        </a:p>
      </xdr:txBody>
    </xdr:sp>
    <xdr:clientData/>
  </xdr:twoCellAnchor>
  <xdr:twoCellAnchor>
    <xdr:from>
      <xdr:col>3</xdr:col>
      <xdr:colOff>422275</xdr:colOff>
      <xdr:row>16</xdr:row>
      <xdr:rowOff>82550</xdr:rowOff>
    </xdr:from>
    <xdr:to>
      <xdr:col>5</xdr:col>
      <xdr:colOff>408261</xdr:colOff>
      <xdr:row>20</xdr:row>
      <xdr:rowOff>121036</xdr:rowOff>
    </xdr:to>
    <xdr:sp macro="" textlink="">
      <xdr:nvSpPr>
        <xdr:cNvPr id="39" name="Rectangle 151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>
          <a:spLocks noChangeArrowheads="1"/>
        </xdr:cNvSpPr>
      </xdr:nvSpPr>
      <xdr:spPr bwMode="auto">
        <a:xfrm>
          <a:off x="2109561" y="2912836"/>
          <a:ext cx="1537200" cy="69162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Antarfish SpA</a:t>
          </a:r>
        </a:p>
      </xdr:txBody>
    </xdr:sp>
    <xdr:clientData/>
  </xdr:twoCellAnchor>
  <xdr:twoCellAnchor>
    <xdr:from>
      <xdr:col>1</xdr:col>
      <xdr:colOff>597012</xdr:colOff>
      <xdr:row>26</xdr:row>
      <xdr:rowOff>73025</xdr:rowOff>
    </xdr:from>
    <xdr:to>
      <xdr:col>3</xdr:col>
      <xdr:colOff>582997</xdr:colOff>
      <xdr:row>30</xdr:row>
      <xdr:rowOff>111510</xdr:rowOff>
    </xdr:to>
    <xdr:sp macro="" textlink="">
      <xdr:nvSpPr>
        <xdr:cNvPr id="40" name="Rectangle 152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>
          <a:spLocks noChangeArrowheads="1"/>
        </xdr:cNvSpPr>
      </xdr:nvSpPr>
      <xdr:spPr bwMode="auto">
        <a:xfrm>
          <a:off x="730362" y="4502150"/>
          <a:ext cx="1529035" cy="6861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Aguas Claras S.A</a:t>
          </a:r>
        </a:p>
      </xdr:txBody>
    </xdr:sp>
    <xdr:clientData/>
  </xdr:twoCellAnchor>
  <xdr:twoCellAnchor>
    <xdr:from>
      <xdr:col>1</xdr:col>
      <xdr:colOff>23494</xdr:colOff>
      <xdr:row>26</xdr:row>
      <xdr:rowOff>19234</xdr:rowOff>
    </xdr:from>
    <xdr:to>
      <xdr:col>1</xdr:col>
      <xdr:colOff>653142</xdr:colOff>
      <xdr:row>28</xdr:row>
      <xdr:rowOff>149678</xdr:rowOff>
    </xdr:to>
    <xdr:sp macro="" textlink="">
      <xdr:nvSpPr>
        <xdr:cNvPr id="41" name="Rectangle 154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>
          <a:spLocks noChangeArrowheads="1"/>
        </xdr:cNvSpPr>
      </xdr:nvSpPr>
      <xdr:spPr bwMode="auto">
        <a:xfrm>
          <a:off x="156844" y="4448359"/>
          <a:ext cx="629648" cy="454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557486</xdr:colOff>
      <xdr:row>36</xdr:row>
      <xdr:rowOff>76586</xdr:rowOff>
    </xdr:to>
    <xdr:sp macro="" textlink="">
      <xdr:nvSpPr>
        <xdr:cNvPr id="42" name="Rectangle 155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>
          <a:spLocks noChangeArrowheads="1"/>
        </xdr:cNvSpPr>
      </xdr:nvSpPr>
      <xdr:spPr bwMode="auto">
        <a:xfrm>
          <a:off x="3019425" y="5438775"/>
          <a:ext cx="1529036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4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95747</xdr:colOff>
      <xdr:row>28</xdr:row>
      <xdr:rowOff>76200</xdr:rowOff>
    </xdr:from>
    <xdr:to>
      <xdr:col>1</xdr:col>
      <xdr:colOff>614435</xdr:colOff>
      <xdr:row>28</xdr:row>
      <xdr:rowOff>76200</xdr:rowOff>
    </xdr:to>
    <xdr:sp macro="" textlink="">
      <xdr:nvSpPr>
        <xdr:cNvPr id="43" name="Line 156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>
          <a:spLocks noChangeShapeType="1"/>
        </xdr:cNvSpPr>
      </xdr:nvSpPr>
      <xdr:spPr bwMode="auto">
        <a:xfrm>
          <a:off x="231818" y="4865914"/>
          <a:ext cx="518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421821</xdr:colOff>
      <xdr:row>37</xdr:row>
      <xdr:rowOff>95250</xdr:rowOff>
    </xdr:from>
    <xdr:to>
      <xdr:col>3</xdr:col>
      <xdr:colOff>407806</xdr:colOff>
      <xdr:row>41</xdr:row>
      <xdr:rowOff>133736</xdr:rowOff>
    </xdr:to>
    <xdr:sp macro="" textlink="">
      <xdr:nvSpPr>
        <xdr:cNvPr id="44" name="Rectangle 158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>
          <a:spLocks noChangeArrowheads="1"/>
        </xdr:cNvSpPr>
      </xdr:nvSpPr>
      <xdr:spPr bwMode="auto">
        <a:xfrm>
          <a:off x="555171" y="6305550"/>
          <a:ext cx="1529035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465365</xdr:colOff>
      <xdr:row>32</xdr:row>
      <xdr:rowOff>91168</xdr:rowOff>
    </xdr:from>
    <xdr:to>
      <xdr:col>7</xdr:col>
      <xdr:colOff>557894</xdr:colOff>
      <xdr:row>34</xdr:row>
      <xdr:rowOff>68036</xdr:rowOff>
    </xdr:to>
    <xdr:sp macro="" textlink="">
      <xdr:nvSpPr>
        <xdr:cNvPr id="45" name="Rectangle 159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>
          <a:spLocks noChangeArrowheads="1"/>
        </xdr:cNvSpPr>
      </xdr:nvSpPr>
      <xdr:spPr bwMode="auto">
        <a:xfrm>
          <a:off x="4456340" y="5491843"/>
          <a:ext cx="864054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4</xdr:col>
      <xdr:colOff>730704</xdr:colOff>
      <xdr:row>21</xdr:row>
      <xdr:rowOff>38100</xdr:rowOff>
    </xdr:from>
    <xdr:to>
      <xdr:col>6</xdr:col>
      <xdr:colOff>716690</xdr:colOff>
      <xdr:row>25</xdr:row>
      <xdr:rowOff>76586</xdr:rowOff>
    </xdr:to>
    <xdr:sp macro="" textlink="">
      <xdr:nvSpPr>
        <xdr:cNvPr id="46" name="Rectangle 161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>
          <a:spLocks noChangeArrowheads="1"/>
        </xdr:cNvSpPr>
      </xdr:nvSpPr>
      <xdr:spPr bwMode="auto">
        <a:xfrm>
          <a:off x="3178629" y="3657600"/>
          <a:ext cx="1529036" cy="68618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37495</xdr:colOff>
      <xdr:row>21</xdr:row>
      <xdr:rowOff>117021</xdr:rowOff>
    </xdr:from>
    <xdr:to>
      <xdr:col>5</xdr:col>
      <xdr:colOff>149679</xdr:colOff>
      <xdr:row>23</xdr:row>
      <xdr:rowOff>54430</xdr:rowOff>
    </xdr:to>
    <xdr:sp macro="" textlink="">
      <xdr:nvSpPr>
        <xdr:cNvPr id="47" name="Rectangle 162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>
          <a:spLocks noChangeArrowheads="1"/>
        </xdr:cNvSpPr>
      </xdr:nvSpPr>
      <xdr:spPr bwMode="auto">
        <a:xfrm>
          <a:off x="2485420" y="3736521"/>
          <a:ext cx="883709" cy="26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444501</xdr:colOff>
      <xdr:row>14</xdr:row>
      <xdr:rowOff>123825</xdr:rowOff>
    </xdr:from>
    <xdr:to>
      <xdr:col>5</xdr:col>
      <xdr:colOff>495301</xdr:colOff>
      <xdr:row>16</xdr:row>
      <xdr:rowOff>134816</xdr:rowOff>
    </xdr:to>
    <xdr:sp macro="" textlink="">
      <xdr:nvSpPr>
        <xdr:cNvPr id="48" name="Rectangle 164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>
          <a:spLocks noChangeArrowheads="1"/>
        </xdr:cNvSpPr>
      </xdr:nvSpPr>
      <xdr:spPr bwMode="auto">
        <a:xfrm>
          <a:off x="2907394" y="2627539"/>
          <a:ext cx="826407" cy="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19</xdr:col>
      <xdr:colOff>375648</xdr:colOff>
      <xdr:row>24</xdr:row>
      <xdr:rowOff>99579</xdr:rowOff>
    </xdr:from>
    <xdr:to>
      <xdr:col>20</xdr:col>
      <xdr:colOff>184108</xdr:colOff>
      <xdr:row>24</xdr:row>
      <xdr:rowOff>99579</xdr:rowOff>
    </xdr:to>
    <xdr:sp macro="" textlink="">
      <xdr:nvSpPr>
        <xdr:cNvPr id="52" name="Line 182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>
          <a:spLocks noChangeShapeType="1"/>
        </xdr:cNvSpPr>
      </xdr:nvSpPr>
      <xdr:spPr bwMode="auto">
        <a:xfrm flipH="1">
          <a:off x="14396448" y="4204854"/>
          <a:ext cx="5799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375360</xdr:colOff>
      <xdr:row>29</xdr:row>
      <xdr:rowOff>118629</xdr:rowOff>
    </xdr:from>
    <xdr:to>
      <xdr:col>20</xdr:col>
      <xdr:colOff>178046</xdr:colOff>
      <xdr:row>29</xdr:row>
      <xdr:rowOff>118629</xdr:rowOff>
    </xdr:to>
    <xdr:sp macro="" textlink="">
      <xdr:nvSpPr>
        <xdr:cNvPr id="53" name="Line 183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ShapeType="1"/>
        </xdr:cNvSpPr>
      </xdr:nvSpPr>
      <xdr:spPr bwMode="auto">
        <a:xfrm flipH="1">
          <a:off x="14396160" y="5033529"/>
          <a:ext cx="574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337057</xdr:colOff>
      <xdr:row>22</xdr:row>
      <xdr:rowOff>162345</xdr:rowOff>
    </xdr:from>
    <xdr:to>
      <xdr:col>20</xdr:col>
      <xdr:colOff>204108</xdr:colOff>
      <xdr:row>24</xdr:row>
      <xdr:rowOff>81643</xdr:rowOff>
    </xdr:to>
    <xdr:sp macro="" textlink="">
      <xdr:nvSpPr>
        <xdr:cNvPr id="54" name="Rectangle 184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 noChangeArrowheads="1"/>
        </xdr:cNvSpPr>
      </xdr:nvSpPr>
      <xdr:spPr bwMode="auto">
        <a:xfrm>
          <a:off x="14357857" y="3943770"/>
          <a:ext cx="638576" cy="24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19</xdr:col>
      <xdr:colOff>329251</xdr:colOff>
      <xdr:row>27</xdr:row>
      <xdr:rowOff>152760</xdr:rowOff>
    </xdr:from>
    <xdr:to>
      <xdr:col>20</xdr:col>
      <xdr:colOff>253053</xdr:colOff>
      <xdr:row>30</xdr:row>
      <xdr:rowOff>8525</xdr:rowOff>
    </xdr:to>
    <xdr:sp macro="" textlink="">
      <xdr:nvSpPr>
        <xdr:cNvPr id="55" name="Rectangle 185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 noChangeArrowheads="1"/>
        </xdr:cNvSpPr>
      </xdr:nvSpPr>
      <xdr:spPr bwMode="auto">
        <a:xfrm>
          <a:off x="14350051" y="4743810"/>
          <a:ext cx="695327" cy="34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17</xdr:col>
      <xdr:colOff>478704</xdr:colOff>
      <xdr:row>10</xdr:row>
      <xdr:rowOff>95251</xdr:rowOff>
    </xdr:from>
    <xdr:to>
      <xdr:col>18</xdr:col>
      <xdr:colOff>533400</xdr:colOff>
      <xdr:row>12</xdr:row>
      <xdr:rowOff>92529</xdr:rowOff>
    </xdr:to>
    <xdr:sp macro="" textlink="">
      <xdr:nvSpPr>
        <xdr:cNvPr id="56" name="Rectangle 187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>
          <a:spLocks noChangeArrowheads="1"/>
        </xdr:cNvSpPr>
      </xdr:nvSpPr>
      <xdr:spPr bwMode="auto">
        <a:xfrm>
          <a:off x="12956454" y="1933576"/>
          <a:ext cx="826221" cy="321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17</xdr:col>
      <xdr:colOff>395292</xdr:colOff>
      <xdr:row>12</xdr:row>
      <xdr:rowOff>76200</xdr:rowOff>
    </xdr:from>
    <xdr:to>
      <xdr:col>19</xdr:col>
      <xdr:colOff>381278</xdr:colOff>
      <xdr:row>16</xdr:row>
      <xdr:rowOff>114685</xdr:rowOff>
    </xdr:to>
    <xdr:sp macro="" textlink="">
      <xdr:nvSpPr>
        <xdr:cNvPr id="57" name="Rectangle 188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>
          <a:spLocks noChangeArrowheads="1"/>
        </xdr:cNvSpPr>
      </xdr:nvSpPr>
      <xdr:spPr bwMode="auto">
        <a:xfrm>
          <a:off x="12873042" y="2238375"/>
          <a:ext cx="1529036" cy="6861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361043</xdr:colOff>
      <xdr:row>20</xdr:row>
      <xdr:rowOff>95250</xdr:rowOff>
    </xdr:from>
    <xdr:to>
      <xdr:col>14</xdr:col>
      <xdr:colOff>22225</xdr:colOff>
      <xdr:row>20</xdr:row>
      <xdr:rowOff>95250</xdr:rowOff>
    </xdr:to>
    <xdr:sp macro="" textlink="">
      <xdr:nvSpPr>
        <xdr:cNvPr id="58" name="Line 189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>
          <a:spLocks noChangeShapeType="1"/>
        </xdr:cNvSpPr>
      </xdr:nvSpPr>
      <xdr:spPr bwMode="auto">
        <a:xfrm>
          <a:off x="8981168" y="3552825"/>
          <a:ext cx="12042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315732</xdr:colOff>
      <xdr:row>59</xdr:row>
      <xdr:rowOff>8403</xdr:rowOff>
    </xdr:from>
    <xdr:to>
      <xdr:col>9</xdr:col>
      <xdr:colOff>301717</xdr:colOff>
      <xdr:row>62</xdr:row>
      <xdr:rowOff>155746</xdr:rowOff>
    </xdr:to>
    <xdr:sp macro="" textlink="">
      <xdr:nvSpPr>
        <xdr:cNvPr id="59" name="Rectangle 191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>
          <a:spLocks noChangeArrowheads="1"/>
        </xdr:cNvSpPr>
      </xdr:nvSpPr>
      <xdr:spPr bwMode="auto">
        <a:xfrm>
          <a:off x="5078232" y="8323728"/>
          <a:ext cx="1529035" cy="63311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60" name="Rectangle 195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>
          <a:spLocks noChangeArrowheads="1"/>
        </xdr:cNvSpPr>
      </xdr:nvSpPr>
      <xdr:spPr bwMode="auto">
        <a:xfrm>
          <a:off x="9153525" y="4229100"/>
          <a:ext cx="8096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23417</xdr:colOff>
      <xdr:row>22</xdr:row>
      <xdr:rowOff>19844</xdr:rowOff>
    </xdr:from>
    <xdr:to>
      <xdr:col>10</xdr:col>
      <xdr:colOff>359502</xdr:colOff>
      <xdr:row>22</xdr:row>
      <xdr:rowOff>19844</xdr:rowOff>
    </xdr:to>
    <xdr:sp macro="" textlink="">
      <xdr:nvSpPr>
        <xdr:cNvPr id="61" name="Line 199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>
          <a:spLocks noChangeShapeType="1"/>
        </xdr:cNvSpPr>
      </xdr:nvSpPr>
      <xdr:spPr bwMode="auto">
        <a:xfrm flipH="1">
          <a:off x="7100492" y="3801269"/>
          <a:ext cx="3360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232288</xdr:colOff>
      <xdr:row>26</xdr:row>
      <xdr:rowOff>85725</xdr:rowOff>
    </xdr:from>
    <xdr:to>
      <xdr:col>10</xdr:col>
      <xdr:colOff>27352</xdr:colOff>
      <xdr:row>26</xdr:row>
      <xdr:rowOff>85725</xdr:rowOff>
    </xdr:to>
    <xdr:sp macro="" textlink="">
      <xdr:nvSpPr>
        <xdr:cNvPr id="62" name="Line 20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6537838" y="4514850"/>
          <a:ext cx="5665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560886</xdr:colOff>
      <xdr:row>30</xdr:row>
      <xdr:rowOff>38439</xdr:rowOff>
    </xdr:from>
    <xdr:to>
      <xdr:col>10</xdr:col>
      <xdr:colOff>24219</xdr:colOff>
      <xdr:row>30</xdr:row>
      <xdr:rowOff>40820</xdr:rowOff>
    </xdr:to>
    <xdr:sp macro="" textlink="">
      <xdr:nvSpPr>
        <xdr:cNvPr id="63" name="Line 20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>
          <a:spLocks noChangeShapeType="1"/>
        </xdr:cNvSpPr>
      </xdr:nvSpPr>
      <xdr:spPr bwMode="auto">
        <a:xfrm flipH="1">
          <a:off x="2237286" y="5115264"/>
          <a:ext cx="4864008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626190</xdr:colOff>
      <xdr:row>32</xdr:row>
      <xdr:rowOff>68429</xdr:rowOff>
    </xdr:from>
    <xdr:to>
      <xdr:col>4</xdr:col>
      <xdr:colOff>717777</xdr:colOff>
      <xdr:row>34</xdr:row>
      <xdr:rowOff>95381</xdr:rowOff>
    </xdr:to>
    <xdr:sp macro="" textlink="">
      <xdr:nvSpPr>
        <xdr:cNvPr id="64" name="Rectangle 209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>
          <a:spLocks noChangeArrowheads="1"/>
        </xdr:cNvSpPr>
      </xdr:nvSpPr>
      <xdr:spPr bwMode="auto">
        <a:xfrm>
          <a:off x="2302590" y="5469104"/>
          <a:ext cx="863112" cy="350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23182</xdr:colOff>
      <xdr:row>34</xdr:row>
      <xdr:rowOff>97345</xdr:rowOff>
    </xdr:from>
    <xdr:to>
      <xdr:col>2</xdr:col>
      <xdr:colOff>190499</xdr:colOff>
      <xdr:row>37</xdr:row>
      <xdr:rowOff>19050</xdr:rowOff>
    </xdr:to>
    <xdr:sp macro="" textlink="">
      <xdr:nvSpPr>
        <xdr:cNvPr id="65" name="Rectangle 210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>
          <a:spLocks noChangeArrowheads="1"/>
        </xdr:cNvSpPr>
      </xdr:nvSpPr>
      <xdr:spPr bwMode="auto">
        <a:xfrm>
          <a:off x="156532" y="5821870"/>
          <a:ext cx="938842" cy="407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66" name="Rectangle 219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>
          <a:spLocks noChangeArrowheads="1"/>
        </xdr:cNvSpPr>
      </xdr:nvSpPr>
      <xdr:spPr bwMode="auto">
        <a:xfrm>
          <a:off x="9467850" y="3571875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56</xdr:row>
      <xdr:rowOff>58965</xdr:rowOff>
    </xdr:from>
    <xdr:to>
      <xdr:col>10</xdr:col>
      <xdr:colOff>233589</xdr:colOff>
      <xdr:row>58</xdr:row>
      <xdr:rowOff>138644</xdr:rowOff>
    </xdr:to>
    <xdr:sp macro="" textlink="">
      <xdr:nvSpPr>
        <xdr:cNvPr id="67" name="Rectangle 220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>
          <a:spLocks noChangeArrowheads="1"/>
        </xdr:cNvSpPr>
      </xdr:nvSpPr>
      <xdr:spPr bwMode="auto">
        <a:xfrm>
          <a:off x="5585731" y="7888515"/>
          <a:ext cx="1724933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68" name="Line 225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>
          <a:spLocks noChangeShapeType="1"/>
        </xdr:cNvSpPr>
      </xdr:nvSpPr>
      <xdr:spPr bwMode="auto">
        <a:xfrm>
          <a:off x="7439025" y="3714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730340</xdr:colOff>
      <xdr:row>21</xdr:row>
      <xdr:rowOff>107609</xdr:rowOff>
    </xdr:from>
    <xdr:to>
      <xdr:col>10</xdr:col>
      <xdr:colOff>357826</xdr:colOff>
      <xdr:row>23</xdr:row>
      <xdr:rowOff>51976</xdr:rowOff>
    </xdr:to>
    <xdr:cxnSp macro="">
      <xdr:nvCxnSpPr>
        <xdr:cNvPr id="69" name="AutoShape 226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721315" y="3727109"/>
          <a:ext cx="2713586" cy="268217"/>
        </a:xfrm>
        <a:prstGeom prst="bentConnector3">
          <a:avLst>
            <a:gd name="adj1" fmla="val 2532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685459</xdr:colOff>
      <xdr:row>17</xdr:row>
      <xdr:rowOff>6806</xdr:rowOff>
    </xdr:from>
    <xdr:to>
      <xdr:col>6</xdr:col>
      <xdr:colOff>656805</xdr:colOff>
      <xdr:row>18</xdr:row>
      <xdr:rowOff>103756</xdr:rowOff>
    </xdr:to>
    <xdr:sp macro="" textlink="">
      <xdr:nvSpPr>
        <xdr:cNvPr id="70" name="Rectangle 230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>
          <a:spLocks noChangeArrowheads="1"/>
        </xdr:cNvSpPr>
      </xdr:nvSpPr>
      <xdr:spPr bwMode="auto">
        <a:xfrm>
          <a:off x="3904909" y="2978606"/>
          <a:ext cx="742871" cy="2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259443</xdr:colOff>
      <xdr:row>38</xdr:row>
      <xdr:rowOff>54882</xdr:rowOff>
    </xdr:from>
    <xdr:to>
      <xdr:col>4</xdr:col>
      <xdr:colOff>483507</xdr:colOff>
      <xdr:row>40</xdr:row>
      <xdr:rowOff>64407</xdr:rowOff>
    </xdr:to>
    <xdr:sp macro="" textlink="">
      <xdr:nvSpPr>
        <xdr:cNvPr id="71" name="Rectangle 233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>
          <a:spLocks noChangeArrowheads="1"/>
        </xdr:cNvSpPr>
      </xdr:nvSpPr>
      <xdr:spPr bwMode="auto">
        <a:xfrm>
          <a:off x="1935843" y="6427107"/>
          <a:ext cx="995589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761395</xdr:colOff>
      <xdr:row>21</xdr:row>
      <xdr:rowOff>45358</xdr:rowOff>
    </xdr:from>
    <xdr:to>
      <xdr:col>7</xdr:col>
      <xdr:colOff>707570</xdr:colOff>
      <xdr:row>24</xdr:row>
      <xdr:rowOff>32658</xdr:rowOff>
    </xdr:to>
    <xdr:sp macro="" textlink="">
      <xdr:nvSpPr>
        <xdr:cNvPr id="72" name="Rectangle 234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>
          <a:spLocks noChangeArrowheads="1"/>
        </xdr:cNvSpPr>
      </xdr:nvSpPr>
      <xdr:spPr bwMode="auto">
        <a:xfrm>
          <a:off x="4752370" y="3664858"/>
          <a:ext cx="717700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4</xdr:col>
      <xdr:colOff>95250</xdr:colOff>
      <xdr:row>10</xdr:row>
      <xdr:rowOff>103488</xdr:rowOff>
    </xdr:from>
    <xdr:to>
      <xdr:col>4</xdr:col>
      <xdr:colOff>99331</xdr:colOff>
      <xdr:row>16</xdr:row>
      <xdr:rowOff>94155</xdr:rowOff>
    </xdr:to>
    <xdr:sp macro="" textlink="">
      <xdr:nvSpPr>
        <xdr:cNvPr id="74" name="Line 16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>
          <a:spLocks noChangeShapeType="1"/>
        </xdr:cNvSpPr>
      </xdr:nvSpPr>
      <xdr:spPr bwMode="auto">
        <a:xfrm flipH="1">
          <a:off x="2558143" y="1954059"/>
          <a:ext cx="4081" cy="970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318258</xdr:colOff>
      <xdr:row>20</xdr:row>
      <xdr:rowOff>72223</xdr:rowOff>
    </xdr:from>
    <xdr:to>
      <xdr:col>3</xdr:col>
      <xdr:colOff>466830</xdr:colOff>
      <xdr:row>22</xdr:row>
      <xdr:rowOff>118686</xdr:rowOff>
    </xdr:to>
    <xdr:sp macro="" textlink="">
      <xdr:nvSpPr>
        <xdr:cNvPr id="75" name="Rectangle 16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>
          <a:spLocks noChangeArrowheads="1"/>
        </xdr:cNvSpPr>
      </xdr:nvSpPr>
      <xdr:spPr bwMode="auto">
        <a:xfrm>
          <a:off x="1223133" y="3529798"/>
          <a:ext cx="920097" cy="370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10</xdr:col>
      <xdr:colOff>174626</xdr:colOff>
      <xdr:row>12</xdr:row>
      <xdr:rowOff>31750</xdr:rowOff>
    </xdr:from>
    <xdr:to>
      <xdr:col>12</xdr:col>
      <xdr:colOff>160612</xdr:colOff>
      <xdr:row>16</xdr:row>
      <xdr:rowOff>91835</xdr:rowOff>
    </xdr:to>
    <xdr:sp macro="" textlink="">
      <xdr:nvSpPr>
        <xdr:cNvPr id="76" name="Rectangle 151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>
          <a:spLocks noChangeArrowheads="1"/>
        </xdr:cNvSpPr>
      </xdr:nvSpPr>
      <xdr:spPr bwMode="auto">
        <a:xfrm>
          <a:off x="7251701" y="2193925"/>
          <a:ext cx="1529036" cy="7077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11</xdr:col>
      <xdr:colOff>381000</xdr:colOff>
      <xdr:row>10</xdr:row>
      <xdr:rowOff>107949</xdr:rowOff>
    </xdr:from>
    <xdr:to>
      <xdr:col>11</xdr:col>
      <xdr:colOff>381000</xdr:colOff>
      <xdr:row>12</xdr:row>
      <xdr:rowOff>22224</xdr:rowOff>
    </xdr:to>
    <xdr:sp macro="" textlink="">
      <xdr:nvSpPr>
        <xdr:cNvPr id="77" name="Line 18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>
          <a:spLocks noChangeShapeType="1"/>
        </xdr:cNvSpPr>
      </xdr:nvSpPr>
      <xdr:spPr bwMode="auto">
        <a:xfrm flipH="1">
          <a:off x="8229600" y="1946274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735541</xdr:colOff>
      <xdr:row>12</xdr:row>
      <xdr:rowOff>99699</xdr:rowOff>
    </xdr:from>
    <xdr:to>
      <xdr:col>4</xdr:col>
      <xdr:colOff>761994</xdr:colOff>
      <xdr:row>14</xdr:row>
      <xdr:rowOff>122467</xdr:rowOff>
    </xdr:to>
    <xdr:sp macro="" textlink="">
      <xdr:nvSpPr>
        <xdr:cNvPr id="78" name="Rectangle 164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>
          <a:spLocks noChangeArrowheads="1"/>
        </xdr:cNvSpPr>
      </xdr:nvSpPr>
      <xdr:spPr bwMode="auto">
        <a:xfrm>
          <a:off x="2422827" y="2276842"/>
          <a:ext cx="802060" cy="349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472586</xdr:colOff>
      <xdr:row>10</xdr:row>
      <xdr:rowOff>75861</xdr:rowOff>
    </xdr:from>
    <xdr:to>
      <xdr:col>11</xdr:col>
      <xdr:colOff>597959</xdr:colOff>
      <xdr:row>12</xdr:row>
      <xdr:rowOff>113961</xdr:rowOff>
    </xdr:to>
    <xdr:sp macro="" textlink="">
      <xdr:nvSpPr>
        <xdr:cNvPr id="79" name="Rectangle 164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>
          <a:spLocks noChangeArrowheads="1"/>
        </xdr:cNvSpPr>
      </xdr:nvSpPr>
      <xdr:spPr bwMode="auto">
        <a:xfrm>
          <a:off x="7549661" y="1914186"/>
          <a:ext cx="89689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571203</xdr:colOff>
      <xdr:row>27</xdr:row>
      <xdr:rowOff>26307</xdr:rowOff>
    </xdr:from>
    <xdr:to>
      <xdr:col>7</xdr:col>
      <xdr:colOff>268604</xdr:colOff>
      <xdr:row>27</xdr:row>
      <xdr:rowOff>26307</xdr:rowOff>
    </xdr:to>
    <xdr:sp macro="" textlink="">
      <xdr:nvSpPr>
        <xdr:cNvPr id="80" name="Line 16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>
          <a:spLocks noChangeShapeType="1"/>
        </xdr:cNvSpPr>
      </xdr:nvSpPr>
      <xdr:spPr bwMode="auto">
        <a:xfrm>
          <a:off x="2247603" y="4617357"/>
          <a:ext cx="2783501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303894</xdr:colOff>
      <xdr:row>26</xdr:row>
      <xdr:rowOff>113091</xdr:rowOff>
    </xdr:from>
    <xdr:to>
      <xdr:col>7</xdr:col>
      <xdr:colOff>272133</xdr:colOff>
      <xdr:row>28</xdr:row>
      <xdr:rowOff>66222</xdr:rowOff>
    </xdr:to>
    <xdr:sp macro="" textlink="">
      <xdr:nvSpPr>
        <xdr:cNvPr id="81" name="Rectangle 9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>
          <a:spLocks noChangeArrowheads="1"/>
        </xdr:cNvSpPr>
      </xdr:nvSpPr>
      <xdr:spPr bwMode="auto">
        <a:xfrm>
          <a:off x="4294869" y="4542216"/>
          <a:ext cx="739764" cy="276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348972</xdr:colOff>
      <xdr:row>34</xdr:row>
      <xdr:rowOff>115848</xdr:rowOff>
    </xdr:from>
    <xdr:to>
      <xdr:col>13</xdr:col>
      <xdr:colOff>170592</xdr:colOff>
      <xdr:row>34</xdr:row>
      <xdr:rowOff>115848</xdr:rowOff>
    </xdr:to>
    <xdr:sp macro="" textlink="">
      <xdr:nvSpPr>
        <xdr:cNvPr id="82" name="Line 20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>
          <a:spLocks noChangeShapeType="1"/>
        </xdr:cNvSpPr>
      </xdr:nvSpPr>
      <xdr:spPr bwMode="auto">
        <a:xfrm flipH="1" flipV="1">
          <a:off x="8969097" y="5840373"/>
          <a:ext cx="593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176893</xdr:colOff>
      <xdr:row>10</xdr:row>
      <xdr:rowOff>95250</xdr:rowOff>
    </xdr:from>
    <xdr:to>
      <xdr:col>13</xdr:col>
      <xdr:colOff>178584</xdr:colOff>
      <xdr:row>34</xdr:row>
      <xdr:rowOff>122464</xdr:rowOff>
    </xdr:to>
    <xdr:sp macro="" textlink="">
      <xdr:nvSpPr>
        <xdr:cNvPr id="83" name="Line 181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>
          <a:spLocks noChangeShapeType="1"/>
        </xdr:cNvSpPr>
      </xdr:nvSpPr>
      <xdr:spPr bwMode="auto">
        <a:xfrm flipH="1">
          <a:off x="9568543" y="1933575"/>
          <a:ext cx="1691" cy="39134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411852</xdr:colOff>
      <xdr:row>33</xdr:row>
      <xdr:rowOff>2037</xdr:rowOff>
    </xdr:from>
    <xdr:to>
      <xdr:col>15</xdr:col>
      <xdr:colOff>637730</xdr:colOff>
      <xdr:row>33</xdr:row>
      <xdr:rowOff>142189</xdr:rowOff>
    </xdr:to>
    <xdr:sp macro="" textlink="">
      <xdr:nvSpPr>
        <xdr:cNvPr id="84" name="Rectangle 130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>
          <a:spLocks noChangeArrowheads="1"/>
        </xdr:cNvSpPr>
      </xdr:nvSpPr>
      <xdr:spPr bwMode="auto">
        <a:xfrm>
          <a:off x="10575027" y="5564637"/>
          <a:ext cx="997403" cy="14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6</xdr:col>
      <xdr:colOff>559590</xdr:colOff>
      <xdr:row>34</xdr:row>
      <xdr:rowOff>87681</xdr:rowOff>
    </xdr:from>
    <xdr:to>
      <xdr:col>10</xdr:col>
      <xdr:colOff>23811</xdr:colOff>
      <xdr:row>34</xdr:row>
      <xdr:rowOff>87681</xdr:rowOff>
    </xdr:to>
    <xdr:sp macro="" textlink="">
      <xdr:nvSpPr>
        <xdr:cNvPr id="85" name="Line 169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>
          <a:spLocks noChangeShapeType="1"/>
        </xdr:cNvSpPr>
      </xdr:nvSpPr>
      <xdr:spPr bwMode="auto">
        <a:xfrm flipH="1">
          <a:off x="4550565" y="5812206"/>
          <a:ext cx="25503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664816</xdr:colOff>
      <xdr:row>59</xdr:row>
      <xdr:rowOff>23132</xdr:rowOff>
    </xdr:from>
    <xdr:to>
      <xdr:col>13</xdr:col>
      <xdr:colOff>650802</xdr:colOff>
      <xdr:row>63</xdr:row>
      <xdr:rowOff>7189</xdr:rowOff>
    </xdr:to>
    <xdr:sp macro="" textlink="">
      <xdr:nvSpPr>
        <xdr:cNvPr id="86" name="Rectangle 148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>
          <a:spLocks noChangeArrowheads="1"/>
        </xdr:cNvSpPr>
      </xdr:nvSpPr>
      <xdr:spPr bwMode="auto">
        <a:xfrm>
          <a:off x="8513416" y="8338457"/>
          <a:ext cx="1529036" cy="6317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14</xdr:col>
      <xdr:colOff>93334</xdr:colOff>
      <xdr:row>59</xdr:row>
      <xdr:rowOff>25855</xdr:rowOff>
    </xdr:from>
    <xdr:to>
      <xdr:col>16</xdr:col>
      <xdr:colOff>79319</xdr:colOff>
      <xdr:row>63</xdr:row>
      <xdr:rowOff>9912</xdr:rowOff>
    </xdr:to>
    <xdr:sp macro="" textlink="">
      <xdr:nvSpPr>
        <xdr:cNvPr id="87" name="Rectangle 148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>
          <a:spLocks noChangeArrowheads="1"/>
        </xdr:cNvSpPr>
      </xdr:nvSpPr>
      <xdr:spPr bwMode="auto">
        <a:xfrm>
          <a:off x="10256509" y="8341180"/>
          <a:ext cx="1529035" cy="6317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Acuatecnología CR S.A.</a:t>
          </a:r>
        </a:p>
      </xdr:txBody>
    </xdr:sp>
    <xdr:clientData/>
  </xdr:twoCellAnchor>
  <xdr:twoCellAnchor>
    <xdr:from>
      <xdr:col>16</xdr:col>
      <xdr:colOff>278391</xdr:colOff>
      <xdr:row>59</xdr:row>
      <xdr:rowOff>20413</xdr:rowOff>
    </xdr:from>
    <xdr:to>
      <xdr:col>18</xdr:col>
      <xdr:colOff>264377</xdr:colOff>
      <xdr:row>63</xdr:row>
      <xdr:rowOff>4470</xdr:rowOff>
    </xdr:to>
    <xdr:sp macro="" textlink="">
      <xdr:nvSpPr>
        <xdr:cNvPr id="88" name="Rectangle 148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>
          <a:spLocks noChangeArrowheads="1"/>
        </xdr:cNvSpPr>
      </xdr:nvSpPr>
      <xdr:spPr bwMode="auto">
        <a:xfrm>
          <a:off x="11984616" y="8335738"/>
          <a:ext cx="1529036" cy="6317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19</xdr:col>
      <xdr:colOff>212518</xdr:colOff>
      <xdr:row>40</xdr:row>
      <xdr:rowOff>45793</xdr:rowOff>
    </xdr:from>
    <xdr:to>
      <xdr:col>21</xdr:col>
      <xdr:colOff>408215</xdr:colOff>
      <xdr:row>42</xdr:row>
      <xdr:rowOff>149680</xdr:rowOff>
    </xdr:to>
    <xdr:sp macro="" textlink="">
      <xdr:nvSpPr>
        <xdr:cNvPr id="89" name="Rectangle 143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>
          <a:spLocks noChangeArrowheads="1"/>
        </xdr:cNvSpPr>
      </xdr:nvSpPr>
      <xdr:spPr bwMode="auto">
        <a:xfrm>
          <a:off x="14309518" y="6794936"/>
          <a:ext cx="1284268" cy="430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99,99999</a:t>
          </a: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18</xdr:col>
      <xdr:colOff>352786</xdr:colOff>
      <xdr:row>10</xdr:row>
      <xdr:rowOff>92808</xdr:rowOff>
    </xdr:from>
    <xdr:to>
      <xdr:col>18</xdr:col>
      <xdr:colOff>352786</xdr:colOff>
      <xdr:row>12</xdr:row>
      <xdr:rowOff>65718</xdr:rowOff>
    </xdr:to>
    <xdr:cxnSp macro="">
      <xdr:nvCxnSpPr>
        <xdr:cNvPr id="90" name="89 Conector recto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 bwMode="auto">
        <a:xfrm>
          <a:off x="13602061" y="1931133"/>
          <a:ext cx="0" cy="29676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584200</xdr:colOff>
      <xdr:row>29</xdr:row>
      <xdr:rowOff>83901</xdr:rowOff>
    </xdr:from>
    <xdr:to>
      <xdr:col>14</xdr:col>
      <xdr:colOff>472083</xdr:colOff>
      <xdr:row>36</xdr:row>
      <xdr:rowOff>45921</xdr:rowOff>
    </xdr:to>
    <xdr:cxnSp macro="">
      <xdr:nvCxnSpPr>
        <xdr:cNvPr id="91" name="90 Conector angular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 bwMode="auto">
        <a:xfrm>
          <a:off x="2260600" y="4998801"/>
          <a:ext cx="8374658" cy="1095495"/>
        </a:xfrm>
        <a:prstGeom prst="bentConnector3">
          <a:avLst>
            <a:gd name="adj1" fmla="val 50000"/>
          </a:avLst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427279</xdr:colOff>
      <xdr:row>19</xdr:row>
      <xdr:rowOff>36302</xdr:rowOff>
    </xdr:from>
    <xdr:to>
      <xdr:col>10</xdr:col>
      <xdr:colOff>352459</xdr:colOff>
      <xdr:row>21</xdr:row>
      <xdr:rowOff>103995</xdr:rowOff>
    </xdr:to>
    <xdr:cxnSp macro="">
      <xdr:nvCxnSpPr>
        <xdr:cNvPr id="92" name="91 Conector angular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 bwMode="auto">
        <a:xfrm rot="10800000">
          <a:off x="3646729" y="3331952"/>
          <a:ext cx="3782805" cy="391543"/>
        </a:xfrm>
        <a:prstGeom prst="bentConnector3">
          <a:avLst>
            <a:gd name="adj1" fmla="val 1776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407806</xdr:colOff>
      <xdr:row>39</xdr:row>
      <xdr:rowOff>131537</xdr:rowOff>
    </xdr:from>
    <xdr:to>
      <xdr:col>10</xdr:col>
      <xdr:colOff>374650</xdr:colOff>
      <xdr:row>39</xdr:row>
      <xdr:rowOff>131537</xdr:rowOff>
    </xdr:to>
    <xdr:cxnSp macro="">
      <xdr:nvCxnSpPr>
        <xdr:cNvPr id="93" name="92 Conector recto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 bwMode="auto">
        <a:xfrm flipV="1">
          <a:off x="2095092" y="6717394"/>
          <a:ext cx="539609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190501</xdr:colOff>
      <xdr:row>37</xdr:row>
      <xdr:rowOff>96952</xdr:rowOff>
    </xdr:from>
    <xdr:to>
      <xdr:col>10</xdr:col>
      <xdr:colOff>120763</xdr:colOff>
      <xdr:row>39</xdr:row>
      <xdr:rowOff>107943</xdr:rowOff>
    </xdr:to>
    <xdr:sp macro="" textlink="">
      <xdr:nvSpPr>
        <xdr:cNvPr id="94" name="Rectangle 164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>
          <a:spLocks noChangeArrowheads="1"/>
        </xdr:cNvSpPr>
      </xdr:nvSpPr>
      <xdr:spPr bwMode="auto">
        <a:xfrm>
          <a:off x="6496051" y="6307252"/>
          <a:ext cx="701787" cy="334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99,87%</a:t>
          </a:r>
        </a:p>
      </xdr:txBody>
    </xdr:sp>
    <xdr:clientData/>
  </xdr:twoCellAnchor>
  <xdr:twoCellAnchor>
    <xdr:from>
      <xdr:col>12</xdr:col>
      <xdr:colOff>238522</xdr:colOff>
      <xdr:row>32</xdr:row>
      <xdr:rowOff>71238</xdr:rowOff>
    </xdr:from>
    <xdr:to>
      <xdr:col>13</xdr:col>
      <xdr:colOff>224915</xdr:colOff>
      <xdr:row>34</xdr:row>
      <xdr:rowOff>146476</xdr:rowOff>
    </xdr:to>
    <xdr:sp macro="" textlink="">
      <xdr:nvSpPr>
        <xdr:cNvPr id="95" name="Rectangle 15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>
          <a:spLocks noChangeArrowheads="1"/>
        </xdr:cNvSpPr>
      </xdr:nvSpPr>
      <xdr:spPr bwMode="auto">
        <a:xfrm>
          <a:off x="8858647" y="5471913"/>
          <a:ext cx="757918" cy="399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353786</xdr:colOff>
      <xdr:row>19</xdr:row>
      <xdr:rowOff>110477</xdr:rowOff>
    </xdr:from>
    <xdr:to>
      <xdr:col>17</xdr:col>
      <xdr:colOff>400241</xdr:colOff>
      <xdr:row>23</xdr:row>
      <xdr:rowOff>40260</xdr:rowOff>
    </xdr:to>
    <xdr:cxnSp macro="">
      <xdr:nvCxnSpPr>
        <xdr:cNvPr id="96" name="95 Conector angular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 bwMode="auto">
        <a:xfrm flipV="1">
          <a:off x="8973911" y="3406127"/>
          <a:ext cx="3904080" cy="577483"/>
        </a:xfrm>
        <a:prstGeom prst="bentConnector3">
          <a:avLst>
            <a:gd name="adj1" fmla="val 7427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119061</xdr:colOff>
      <xdr:row>24</xdr:row>
      <xdr:rowOff>8505</xdr:rowOff>
    </xdr:from>
    <xdr:to>
      <xdr:col>4</xdr:col>
      <xdr:colOff>23812</xdr:colOff>
      <xdr:row>26</xdr:row>
      <xdr:rowOff>73140</xdr:rowOff>
    </xdr:to>
    <xdr:sp macro="" textlink="">
      <xdr:nvSpPr>
        <xdr:cNvPr id="97" name="Rectangle 154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>
          <a:spLocks noChangeArrowheads="1"/>
        </xdr:cNvSpPr>
      </xdr:nvSpPr>
      <xdr:spPr bwMode="auto">
        <a:xfrm>
          <a:off x="1795461" y="4113780"/>
          <a:ext cx="676276" cy="38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34,40%</a:t>
          </a:r>
        </a:p>
      </xdr:txBody>
    </xdr:sp>
    <xdr:clientData/>
  </xdr:twoCellAnchor>
  <xdr:twoCellAnchor>
    <xdr:from>
      <xdr:col>15</xdr:col>
      <xdr:colOff>308569</xdr:colOff>
      <xdr:row>23</xdr:row>
      <xdr:rowOff>4402</xdr:rowOff>
    </xdr:from>
    <xdr:to>
      <xdr:col>16</xdr:col>
      <xdr:colOff>421822</xdr:colOff>
      <xdr:row>25</xdr:row>
      <xdr:rowOff>54428</xdr:rowOff>
    </xdr:to>
    <xdr:sp macro="" textlink="">
      <xdr:nvSpPr>
        <xdr:cNvPr id="98" name="Rectangle 89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>
          <a:spLocks noChangeArrowheads="1"/>
        </xdr:cNvSpPr>
      </xdr:nvSpPr>
      <xdr:spPr bwMode="auto">
        <a:xfrm>
          <a:off x="11243269" y="3947752"/>
          <a:ext cx="884778" cy="37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721179</xdr:colOff>
      <xdr:row>29</xdr:row>
      <xdr:rowOff>119060</xdr:rowOff>
    </xdr:from>
    <xdr:to>
      <xdr:col>4</xdr:col>
      <xdr:colOff>612322</xdr:colOff>
      <xdr:row>31</xdr:row>
      <xdr:rowOff>141172</xdr:rowOff>
    </xdr:to>
    <xdr:sp macro="" textlink="">
      <xdr:nvSpPr>
        <xdr:cNvPr id="99" name="Rectangle 154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>
          <a:spLocks noChangeArrowheads="1"/>
        </xdr:cNvSpPr>
      </xdr:nvSpPr>
      <xdr:spPr bwMode="auto">
        <a:xfrm>
          <a:off x="2397579" y="5033960"/>
          <a:ext cx="662668" cy="345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0,0013%</a:t>
          </a:r>
        </a:p>
      </xdr:txBody>
    </xdr:sp>
    <xdr:clientData/>
  </xdr:twoCellAnchor>
  <xdr:twoCellAnchor>
    <xdr:from>
      <xdr:col>9</xdr:col>
      <xdr:colOff>172810</xdr:colOff>
      <xdr:row>35</xdr:row>
      <xdr:rowOff>149676</xdr:rowOff>
    </xdr:from>
    <xdr:to>
      <xdr:col>10</xdr:col>
      <xdr:colOff>15648</xdr:colOff>
      <xdr:row>37</xdr:row>
      <xdr:rowOff>115659</xdr:rowOff>
    </xdr:to>
    <xdr:sp macro="" textlink="">
      <xdr:nvSpPr>
        <xdr:cNvPr id="100" name="Rectangle 154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>
          <a:spLocks noChangeArrowheads="1"/>
        </xdr:cNvSpPr>
      </xdr:nvSpPr>
      <xdr:spPr bwMode="auto">
        <a:xfrm>
          <a:off x="6478360" y="6036126"/>
          <a:ext cx="614363" cy="289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590004</xdr:colOff>
      <xdr:row>30</xdr:row>
      <xdr:rowOff>111510</xdr:rowOff>
    </xdr:from>
    <xdr:to>
      <xdr:col>10</xdr:col>
      <xdr:colOff>337455</xdr:colOff>
      <xdr:row>37</xdr:row>
      <xdr:rowOff>41484</xdr:rowOff>
    </xdr:to>
    <xdr:cxnSp macro="">
      <xdr:nvCxnSpPr>
        <xdr:cNvPr id="101" name="100 Conector angular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>
          <a:stCxn id="40" idx="2"/>
        </xdr:cNvCxnSpPr>
      </xdr:nvCxnSpPr>
      <xdr:spPr bwMode="auto">
        <a:xfrm rot="16200000" flipH="1">
          <a:off x="3922980" y="2760234"/>
          <a:ext cx="1063449" cy="5919651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216074</xdr:colOff>
      <xdr:row>13</xdr:row>
      <xdr:rowOff>6350</xdr:rowOff>
    </xdr:from>
    <xdr:to>
      <xdr:col>10</xdr:col>
      <xdr:colOff>177800</xdr:colOff>
      <xdr:row>26</xdr:row>
      <xdr:rowOff>62827</xdr:rowOff>
    </xdr:to>
    <xdr:cxnSp macro="">
      <xdr:nvCxnSpPr>
        <xdr:cNvPr id="102" name="101 Conector angular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 bwMode="auto">
        <a:xfrm flipV="1">
          <a:off x="1903360" y="2346779"/>
          <a:ext cx="5390976" cy="2179191"/>
        </a:xfrm>
        <a:prstGeom prst="bentConnector3">
          <a:avLst>
            <a:gd name="adj1" fmla="val -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4</xdr:col>
      <xdr:colOff>415269</xdr:colOff>
      <xdr:row>14</xdr:row>
      <xdr:rowOff>61792</xdr:rowOff>
    </xdr:from>
    <xdr:to>
      <xdr:col>10</xdr:col>
      <xdr:colOff>174627</xdr:colOff>
      <xdr:row>16</xdr:row>
      <xdr:rowOff>82549</xdr:rowOff>
    </xdr:to>
    <xdr:cxnSp macro="">
      <xdr:nvCxnSpPr>
        <xdr:cNvPr id="103" name="102 Conector angular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>
          <a:stCxn id="76" idx="1"/>
          <a:endCxn id="39" idx="0"/>
        </xdr:cNvCxnSpPr>
      </xdr:nvCxnSpPr>
      <xdr:spPr bwMode="auto">
        <a:xfrm rot="10800000" flipV="1">
          <a:off x="2863194" y="2547817"/>
          <a:ext cx="4388508" cy="344607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384701</xdr:colOff>
      <xdr:row>8</xdr:row>
      <xdr:rowOff>123487</xdr:rowOff>
    </xdr:from>
    <xdr:to>
      <xdr:col>11</xdr:col>
      <xdr:colOff>384701</xdr:colOff>
      <xdr:row>10</xdr:row>
      <xdr:rowOff>101648</xdr:rowOff>
    </xdr:to>
    <xdr:sp macro="" textlink="">
      <xdr:nvSpPr>
        <xdr:cNvPr id="104" name="Line 222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>
          <a:spLocks noChangeShapeType="1"/>
        </xdr:cNvSpPr>
      </xdr:nvSpPr>
      <xdr:spPr bwMode="auto">
        <a:xfrm>
          <a:off x="8233301" y="1637962"/>
          <a:ext cx="0" cy="3020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none" w="med" len="med"/>
        </a:ln>
      </xdr:spPr>
    </xdr:sp>
    <xdr:clientData/>
  </xdr:twoCellAnchor>
  <xdr:twoCellAnchor>
    <xdr:from>
      <xdr:col>17</xdr:col>
      <xdr:colOff>424742</xdr:colOff>
      <xdr:row>40</xdr:row>
      <xdr:rowOff>3642</xdr:rowOff>
    </xdr:from>
    <xdr:to>
      <xdr:col>19</xdr:col>
      <xdr:colOff>410728</xdr:colOff>
      <xdr:row>44</xdr:row>
      <xdr:rowOff>42127</xdr:rowOff>
    </xdr:to>
    <xdr:sp macro="" textlink="">
      <xdr:nvSpPr>
        <xdr:cNvPr id="105" name="Rectangle 173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>
          <a:spLocks noChangeArrowheads="1"/>
        </xdr:cNvSpPr>
      </xdr:nvSpPr>
      <xdr:spPr bwMode="auto">
        <a:xfrm>
          <a:off x="12902492" y="6699717"/>
          <a:ext cx="1529036" cy="68618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Benchmark Genetics  Chile S.A.</a:t>
          </a:r>
        </a:p>
      </xdr:txBody>
    </xdr:sp>
    <xdr:clientData/>
  </xdr:twoCellAnchor>
  <xdr:twoCellAnchor>
    <xdr:from>
      <xdr:col>13</xdr:col>
      <xdr:colOff>674036</xdr:colOff>
      <xdr:row>23</xdr:row>
      <xdr:rowOff>29005</xdr:rowOff>
    </xdr:from>
    <xdr:to>
      <xdr:col>15</xdr:col>
      <xdr:colOff>479340</xdr:colOff>
      <xdr:row>34</xdr:row>
      <xdr:rowOff>70031</xdr:rowOff>
    </xdr:to>
    <xdr:cxnSp macro="">
      <xdr:nvCxnSpPr>
        <xdr:cNvPr id="107" name="106 Conector angular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 bwMode="auto">
        <a:xfrm rot="16200000" flipV="1">
          <a:off x="9877067" y="4242617"/>
          <a:ext cx="1837169" cy="1356518"/>
        </a:xfrm>
        <a:prstGeom prst="bentConnector3">
          <a:avLst>
            <a:gd name="adj1" fmla="val 1599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/>
        </a:ln>
        <a:effectLst/>
      </xdr:spPr>
    </xdr:cxnSp>
    <xdr:clientData/>
  </xdr:twoCellAnchor>
  <xdr:twoCellAnchor>
    <xdr:from>
      <xdr:col>11</xdr:col>
      <xdr:colOff>232676</xdr:colOff>
      <xdr:row>46</xdr:row>
      <xdr:rowOff>141905</xdr:rowOff>
    </xdr:from>
    <xdr:to>
      <xdr:col>11</xdr:col>
      <xdr:colOff>232676</xdr:colOff>
      <xdr:row>57</xdr:row>
      <xdr:rowOff>45060</xdr:rowOff>
    </xdr:to>
    <xdr:cxnSp macro="">
      <xdr:nvCxnSpPr>
        <xdr:cNvPr id="108" name="107 Conector recto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 bwMode="auto">
        <a:xfrm flipH="1">
          <a:off x="8081276" y="7809530"/>
          <a:ext cx="0" cy="22700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693959</xdr:colOff>
      <xdr:row>56</xdr:row>
      <xdr:rowOff>128815</xdr:rowOff>
    </xdr:from>
    <xdr:to>
      <xdr:col>4</xdr:col>
      <xdr:colOff>37641</xdr:colOff>
      <xdr:row>58</xdr:row>
      <xdr:rowOff>150586</xdr:rowOff>
    </xdr:to>
    <xdr:sp macro="" textlink="">
      <xdr:nvSpPr>
        <xdr:cNvPr id="109" name="Rectangle 137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SpPr>
          <a:spLocks noChangeArrowheads="1"/>
        </xdr:cNvSpPr>
      </xdr:nvSpPr>
      <xdr:spPr bwMode="auto">
        <a:xfrm>
          <a:off x="1598834" y="7958365"/>
          <a:ext cx="88673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5</xdr:col>
      <xdr:colOff>192309</xdr:colOff>
      <xdr:row>56</xdr:row>
      <xdr:rowOff>144236</xdr:rowOff>
    </xdr:from>
    <xdr:to>
      <xdr:col>6</xdr:col>
      <xdr:colOff>297084</xdr:colOff>
      <xdr:row>59</xdr:row>
      <xdr:rowOff>10886</xdr:rowOff>
    </xdr:to>
    <xdr:sp macro="" textlink="">
      <xdr:nvSpPr>
        <xdr:cNvPr id="110" name="Rectangle 137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SpPr>
          <a:spLocks noChangeArrowheads="1"/>
        </xdr:cNvSpPr>
      </xdr:nvSpPr>
      <xdr:spPr bwMode="auto">
        <a:xfrm>
          <a:off x="3411759" y="7973786"/>
          <a:ext cx="876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7</xdr:col>
      <xdr:colOff>315682</xdr:colOff>
      <xdr:row>56</xdr:row>
      <xdr:rowOff>149679</xdr:rowOff>
    </xdr:from>
    <xdr:to>
      <xdr:col>8</xdr:col>
      <xdr:colOff>420457</xdr:colOff>
      <xdr:row>59</xdr:row>
      <xdr:rowOff>16329</xdr:rowOff>
    </xdr:to>
    <xdr:sp macro="" textlink="">
      <xdr:nvSpPr>
        <xdr:cNvPr id="111" name="Rectangle 137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SpPr>
          <a:spLocks noChangeArrowheads="1"/>
        </xdr:cNvSpPr>
      </xdr:nvSpPr>
      <xdr:spPr bwMode="auto">
        <a:xfrm>
          <a:off x="5078182" y="7979229"/>
          <a:ext cx="876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9</xdr:col>
      <xdr:colOff>462639</xdr:colOff>
      <xdr:row>57</xdr:row>
      <xdr:rowOff>2722</xdr:rowOff>
    </xdr:from>
    <xdr:to>
      <xdr:col>10</xdr:col>
      <xdr:colOff>567414</xdr:colOff>
      <xdr:row>59</xdr:row>
      <xdr:rowOff>13607</xdr:rowOff>
    </xdr:to>
    <xdr:sp macro="" textlink="">
      <xdr:nvSpPr>
        <xdr:cNvPr id="112" name="Rectangle 137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SpPr>
          <a:spLocks noChangeArrowheads="1"/>
        </xdr:cNvSpPr>
      </xdr:nvSpPr>
      <xdr:spPr bwMode="auto">
        <a:xfrm>
          <a:off x="6768189" y="7994197"/>
          <a:ext cx="876300" cy="3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11</xdr:col>
      <xdr:colOff>699402</xdr:colOff>
      <xdr:row>57</xdr:row>
      <xdr:rowOff>10886</xdr:rowOff>
    </xdr:from>
    <xdr:to>
      <xdr:col>13</xdr:col>
      <xdr:colOff>28570</xdr:colOff>
      <xdr:row>59</xdr:row>
      <xdr:rowOff>29936</xdr:rowOff>
    </xdr:to>
    <xdr:sp macro="" textlink="">
      <xdr:nvSpPr>
        <xdr:cNvPr id="113" name="Rectangle 137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SpPr>
          <a:spLocks noChangeArrowheads="1"/>
        </xdr:cNvSpPr>
      </xdr:nvSpPr>
      <xdr:spPr bwMode="auto">
        <a:xfrm>
          <a:off x="8548002" y="8002361"/>
          <a:ext cx="87221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14</xdr:col>
      <xdr:colOff>114314</xdr:colOff>
      <xdr:row>57</xdr:row>
      <xdr:rowOff>19050</xdr:rowOff>
    </xdr:from>
    <xdr:to>
      <xdr:col>15</xdr:col>
      <xdr:colOff>219089</xdr:colOff>
      <xdr:row>59</xdr:row>
      <xdr:rowOff>38100</xdr:rowOff>
    </xdr:to>
    <xdr:sp macro="" textlink="">
      <xdr:nvSpPr>
        <xdr:cNvPr id="114" name="Rectangle 137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SpPr>
          <a:spLocks noChangeArrowheads="1"/>
        </xdr:cNvSpPr>
      </xdr:nvSpPr>
      <xdr:spPr bwMode="auto">
        <a:xfrm>
          <a:off x="10277489" y="8010525"/>
          <a:ext cx="8763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16</xdr:col>
      <xdr:colOff>342914</xdr:colOff>
      <xdr:row>57</xdr:row>
      <xdr:rowOff>27215</xdr:rowOff>
    </xdr:from>
    <xdr:to>
      <xdr:col>17</xdr:col>
      <xdr:colOff>447689</xdr:colOff>
      <xdr:row>59</xdr:row>
      <xdr:rowOff>46265</xdr:rowOff>
    </xdr:to>
    <xdr:sp macro="" textlink="">
      <xdr:nvSpPr>
        <xdr:cNvPr id="115" name="Rectangle 137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SpPr>
          <a:spLocks noChangeArrowheads="1"/>
        </xdr:cNvSpPr>
      </xdr:nvSpPr>
      <xdr:spPr bwMode="auto">
        <a:xfrm>
          <a:off x="12049139" y="8018690"/>
          <a:ext cx="8763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19</xdr:col>
      <xdr:colOff>438150</xdr:colOff>
      <xdr:row>42</xdr:row>
      <xdr:rowOff>57150</xdr:rowOff>
    </xdr:from>
    <xdr:to>
      <xdr:col>20</xdr:col>
      <xdr:colOff>180975</xdr:colOff>
      <xdr:row>42</xdr:row>
      <xdr:rowOff>57150</xdr:rowOff>
    </xdr:to>
    <xdr:sp macro="" textlink="">
      <xdr:nvSpPr>
        <xdr:cNvPr id="116" name="Line 183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SpPr>
          <a:spLocks noChangeShapeType="1"/>
        </xdr:cNvSpPr>
      </xdr:nvSpPr>
      <xdr:spPr bwMode="auto">
        <a:xfrm flipH="1">
          <a:off x="14458950" y="70770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160612</xdr:colOff>
      <xdr:row>13</xdr:row>
      <xdr:rowOff>149224</xdr:rowOff>
    </xdr:from>
    <xdr:to>
      <xdr:col>17</xdr:col>
      <xdr:colOff>421821</xdr:colOff>
      <xdr:row>17</xdr:row>
      <xdr:rowOff>146698</xdr:rowOff>
    </xdr:to>
    <xdr:cxnSp macro="">
      <xdr:nvCxnSpPr>
        <xdr:cNvPr id="117" name="116 Conector angular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 bwMode="auto">
        <a:xfrm>
          <a:off x="8780737" y="2473324"/>
          <a:ext cx="4118834" cy="645174"/>
        </a:xfrm>
        <a:prstGeom prst="bentConnector3">
          <a:avLst>
            <a:gd name="adj1" fmla="val 956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/>
          <a:tailEnd type="triangle"/>
        </a:ln>
        <a:effectLst/>
      </xdr:spPr>
    </xdr:cxnSp>
    <xdr:clientData/>
  </xdr:twoCellAnchor>
  <xdr:twoCellAnchor>
    <xdr:from>
      <xdr:col>15</xdr:col>
      <xdr:colOff>493545</xdr:colOff>
      <xdr:row>12</xdr:row>
      <xdr:rowOff>129782</xdr:rowOff>
    </xdr:from>
    <xdr:to>
      <xdr:col>16</xdr:col>
      <xdr:colOff>396481</xdr:colOff>
      <xdr:row>15</xdr:row>
      <xdr:rowOff>27153</xdr:rowOff>
    </xdr:to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SpPr txBox="1"/>
      </xdr:nvSpPr>
      <xdr:spPr>
        <a:xfrm>
          <a:off x="11428245" y="2291957"/>
          <a:ext cx="674461" cy="38314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41,618%</a:t>
          </a:r>
        </a:p>
      </xdr:txBody>
    </xdr:sp>
    <xdr:clientData/>
  </xdr:twoCellAnchor>
  <xdr:twoCellAnchor>
    <xdr:from>
      <xdr:col>20</xdr:col>
      <xdr:colOff>176892</xdr:colOff>
      <xdr:row>10</xdr:row>
      <xdr:rowOff>99331</xdr:rowOff>
    </xdr:from>
    <xdr:to>
      <xdr:col>20</xdr:col>
      <xdr:colOff>176892</xdr:colOff>
      <xdr:row>45</xdr:row>
      <xdr:rowOff>27214</xdr:rowOff>
    </xdr:to>
    <xdr:cxnSp macro="">
      <xdr:nvCxnSpPr>
        <xdr:cNvPr id="119" name="118 Conector recto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>
          <a:stCxn id="6" idx="1"/>
        </xdr:cNvCxnSpPr>
      </xdr:nvCxnSpPr>
      <xdr:spPr bwMode="auto">
        <a:xfrm>
          <a:off x="15049499" y="1949902"/>
          <a:ext cx="0" cy="564288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339239</xdr:colOff>
      <xdr:row>45</xdr:row>
      <xdr:rowOff>27215</xdr:rowOff>
    </xdr:from>
    <xdr:to>
      <xdr:col>20</xdr:col>
      <xdr:colOff>164224</xdr:colOff>
      <xdr:row>45</xdr:row>
      <xdr:rowOff>27215</xdr:rowOff>
    </xdr:to>
    <xdr:cxnSp macro="">
      <xdr:nvCxnSpPr>
        <xdr:cNvPr id="120" name="119 Conector recto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 bwMode="auto">
        <a:xfrm>
          <a:off x="8959364" y="7532915"/>
          <a:ext cx="599718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10</xdr:col>
      <xdr:colOff>367393</xdr:colOff>
      <xdr:row>24</xdr:row>
      <xdr:rowOff>95251</xdr:rowOff>
    </xdr:from>
    <xdr:to>
      <xdr:col>12</xdr:col>
      <xdr:colOff>353379</xdr:colOff>
      <xdr:row>28</xdr:row>
      <xdr:rowOff>155337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SpPr>
          <a:spLocks noChangeArrowheads="1"/>
        </xdr:cNvSpPr>
      </xdr:nvSpPr>
      <xdr:spPr bwMode="auto">
        <a:xfrm>
          <a:off x="7483929" y="4231822"/>
          <a:ext cx="1537200" cy="71322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C. de Innovacion Aquainnovo-Biomar S.A.</a:t>
          </a:r>
        </a:p>
      </xdr:txBody>
    </xdr:sp>
    <xdr:clientData/>
  </xdr:twoCellAnchor>
  <xdr:twoCellAnchor>
    <xdr:from>
      <xdr:col>12</xdr:col>
      <xdr:colOff>360992</xdr:colOff>
      <xdr:row>21</xdr:row>
      <xdr:rowOff>58618</xdr:rowOff>
    </xdr:from>
    <xdr:to>
      <xdr:col>12</xdr:col>
      <xdr:colOff>712299</xdr:colOff>
      <xdr:row>32</xdr:row>
      <xdr:rowOff>40821</xdr:rowOff>
    </xdr:to>
    <xdr:cxnSp macro="">
      <xdr:nvCxnSpPr>
        <xdr:cNvPr id="123" name="122 Conector angular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>
          <a:stCxn id="2" idx="3"/>
        </xdr:cNvCxnSpPr>
      </xdr:nvCxnSpPr>
      <xdr:spPr bwMode="auto">
        <a:xfrm>
          <a:off x="8981117" y="3678118"/>
          <a:ext cx="351307" cy="1763378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317545</xdr:colOff>
      <xdr:row>32</xdr:row>
      <xdr:rowOff>40821</xdr:rowOff>
    </xdr:from>
    <xdr:to>
      <xdr:col>12</xdr:col>
      <xdr:colOff>745625</xdr:colOff>
      <xdr:row>32</xdr:row>
      <xdr:rowOff>40821</xdr:rowOff>
    </xdr:to>
    <xdr:cxnSp macro="">
      <xdr:nvCxnSpPr>
        <xdr:cNvPr id="124" name="123 Conector recto de flecha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 bwMode="auto">
        <a:xfrm flipH="1">
          <a:off x="8937670" y="5441496"/>
          <a:ext cx="4280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</xdr:col>
      <xdr:colOff>721178</xdr:colOff>
      <xdr:row>23</xdr:row>
      <xdr:rowOff>54142</xdr:rowOff>
    </xdr:from>
    <xdr:to>
      <xdr:col>4</xdr:col>
      <xdr:colOff>725747</xdr:colOff>
      <xdr:row>23</xdr:row>
      <xdr:rowOff>54142</xdr:rowOff>
    </xdr:to>
    <xdr:cxnSp macro="">
      <xdr:nvCxnSpPr>
        <xdr:cNvPr id="126" name="125 Conector recto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 bwMode="auto">
        <a:xfrm flipV="1">
          <a:off x="2408464" y="4027428"/>
          <a:ext cx="78017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503464</xdr:colOff>
      <xdr:row>23</xdr:row>
      <xdr:rowOff>13607</xdr:rowOff>
    </xdr:from>
    <xdr:to>
      <xdr:col>11</xdr:col>
      <xdr:colOff>433726</xdr:colOff>
      <xdr:row>25</xdr:row>
      <xdr:rowOff>15073</xdr:rowOff>
    </xdr:to>
    <xdr:sp macro="" textlink="">
      <xdr:nvSpPr>
        <xdr:cNvPr id="127" name="Rectangle 164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SpPr>
          <a:spLocks noChangeArrowheads="1"/>
        </xdr:cNvSpPr>
      </xdr:nvSpPr>
      <xdr:spPr bwMode="auto">
        <a:xfrm>
          <a:off x="7580539" y="3956957"/>
          <a:ext cx="701787" cy="325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70%</a:t>
          </a: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28" name="Rectangle 220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29" name="Rectangle 220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0" name="Rectangle 220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1" name="Rectangle 22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2" name="Rectangle 220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3" name="Rectangle 220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4" name="Rectangle 220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5" name="Rectangle 220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6" name="Rectangle 220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7" name="Rectangle 220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8" name="Rectangle 220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39" name="Rectangle 220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0" name="Rectangle 220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1" name="Rectangle 22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2" name="Rectangle 220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3" name="Rectangle 220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4" name="Rectangle 220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5" name="Rectangle 220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6" name="Rectangle 220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7" name="Rectangle 220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8" name="Rectangle 220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49" name="Rectangle 220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51706</xdr:colOff>
      <xdr:row>68</xdr:row>
      <xdr:rowOff>58965</xdr:rowOff>
    </xdr:from>
    <xdr:to>
      <xdr:col>2</xdr:col>
      <xdr:colOff>233589</xdr:colOff>
      <xdr:row>70</xdr:row>
      <xdr:rowOff>138644</xdr:rowOff>
    </xdr:to>
    <xdr:sp macro="" textlink="">
      <xdr:nvSpPr>
        <xdr:cNvPr id="150" name="Rectangle 220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SpPr>
          <a:spLocks noChangeArrowheads="1"/>
        </xdr:cNvSpPr>
      </xdr:nvSpPr>
      <xdr:spPr bwMode="auto">
        <a:xfrm>
          <a:off x="51706" y="9831615"/>
          <a:ext cx="1086758" cy="403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197436</xdr:colOff>
      <xdr:row>57</xdr:row>
      <xdr:rowOff>36439</xdr:rowOff>
    </xdr:from>
    <xdr:to>
      <xdr:col>6</xdr:col>
      <xdr:colOff>197436</xdr:colOff>
      <xdr:row>58</xdr:row>
      <xdr:rowOff>125181</xdr:rowOff>
    </xdr:to>
    <xdr:cxnSp macro="">
      <xdr:nvCxnSpPr>
        <xdr:cNvPr id="151" name="150 Conector recto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 bwMode="auto">
        <a:xfrm flipH="1">
          <a:off x="4188411" y="8027914"/>
          <a:ext cx="0" cy="2506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239495</xdr:colOff>
      <xdr:row>57</xdr:row>
      <xdr:rowOff>37194</xdr:rowOff>
    </xdr:from>
    <xdr:to>
      <xdr:col>8</xdr:col>
      <xdr:colOff>239495</xdr:colOff>
      <xdr:row>58</xdr:row>
      <xdr:rowOff>144551</xdr:rowOff>
    </xdr:to>
    <xdr:cxnSp macro="">
      <xdr:nvCxnSpPr>
        <xdr:cNvPr id="152" name="151 Conector recto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 bwMode="auto">
        <a:xfrm flipH="1">
          <a:off x="5773520" y="8028669"/>
          <a:ext cx="0" cy="26928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451785</xdr:colOff>
      <xdr:row>57</xdr:row>
      <xdr:rowOff>40819</xdr:rowOff>
    </xdr:from>
    <xdr:to>
      <xdr:col>10</xdr:col>
      <xdr:colOff>451785</xdr:colOff>
      <xdr:row>59</xdr:row>
      <xdr:rowOff>6090</xdr:rowOff>
    </xdr:to>
    <xdr:cxnSp macro="">
      <xdr:nvCxnSpPr>
        <xdr:cNvPr id="153" name="152 Conector recto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 bwMode="auto">
        <a:xfrm flipH="1">
          <a:off x="7528860" y="8032294"/>
          <a:ext cx="0" cy="28912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648013</xdr:colOff>
      <xdr:row>57</xdr:row>
      <xdr:rowOff>46264</xdr:rowOff>
    </xdr:from>
    <xdr:to>
      <xdr:col>12</xdr:col>
      <xdr:colOff>648013</xdr:colOff>
      <xdr:row>59</xdr:row>
      <xdr:rowOff>11535</xdr:rowOff>
    </xdr:to>
    <xdr:cxnSp macro="">
      <xdr:nvCxnSpPr>
        <xdr:cNvPr id="154" name="153 Conector recto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 bwMode="auto">
        <a:xfrm flipH="1">
          <a:off x="9268138" y="8037739"/>
          <a:ext cx="0" cy="28912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15</xdr:col>
      <xdr:colOff>13607</xdr:colOff>
      <xdr:row>57</xdr:row>
      <xdr:rowOff>54428</xdr:rowOff>
    </xdr:from>
    <xdr:to>
      <xdr:col>15</xdr:col>
      <xdr:colOff>13607</xdr:colOff>
      <xdr:row>59</xdr:row>
      <xdr:rowOff>6092</xdr:rowOff>
    </xdr:to>
    <xdr:cxnSp macro="">
      <xdr:nvCxnSpPr>
        <xdr:cNvPr id="155" name="154 Conector recto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 bwMode="auto">
        <a:xfrm>
          <a:off x="10948307" y="8045903"/>
          <a:ext cx="0" cy="27551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136071</xdr:colOff>
      <xdr:row>29</xdr:row>
      <xdr:rowOff>79515</xdr:rowOff>
    </xdr:from>
    <xdr:to>
      <xdr:col>14</xdr:col>
      <xdr:colOff>468101</xdr:colOff>
      <xdr:row>29</xdr:row>
      <xdr:rowOff>79515</xdr:rowOff>
    </xdr:to>
    <xdr:cxnSp macro="">
      <xdr:nvCxnSpPr>
        <xdr:cNvPr id="156" name="155 Conector recto de flecha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flipV="1">
          <a:off x="6441621" y="4994415"/>
          <a:ext cx="41896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734785</xdr:colOff>
      <xdr:row>20</xdr:row>
      <xdr:rowOff>136070</xdr:rowOff>
    </xdr:from>
    <xdr:to>
      <xdr:col>4</xdr:col>
      <xdr:colOff>578769</xdr:colOff>
      <xdr:row>34</xdr:row>
      <xdr:rowOff>53819</xdr:rowOff>
    </xdr:to>
    <xdr:cxnSp macro="">
      <xdr:nvCxnSpPr>
        <xdr:cNvPr id="158" name="157 Conector angular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 rot="16200000" flipH="1">
          <a:off x="1626590" y="4378240"/>
          <a:ext cx="2184699" cy="615509"/>
        </a:xfrm>
        <a:prstGeom prst="bentConnector3">
          <a:avLst>
            <a:gd name="adj1" fmla="val 10001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58</xdr:row>
      <xdr:rowOff>108857</xdr:rowOff>
    </xdr:from>
    <xdr:to>
      <xdr:col>17</xdr:col>
      <xdr:colOff>260332</xdr:colOff>
      <xdr:row>59</xdr:row>
      <xdr:rowOff>12202</xdr:rowOff>
    </xdr:to>
    <xdr:cxnSp macro="">
      <xdr:nvCxnSpPr>
        <xdr:cNvPr id="159" name="158 Conector angular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 rot="16200000" flipH="1">
          <a:off x="7507981" y="3097426"/>
          <a:ext cx="65270" cy="10394932"/>
        </a:xfrm>
        <a:prstGeom prst="bentConnector3">
          <a:avLst>
            <a:gd name="adj1" fmla="val -349985"/>
          </a:avLst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68038</xdr:colOff>
      <xdr:row>49</xdr:row>
      <xdr:rowOff>40821</xdr:rowOff>
    </xdr:from>
    <xdr:to>
      <xdr:col>10</xdr:col>
      <xdr:colOff>54023</xdr:colOff>
      <xdr:row>53</xdr:row>
      <xdr:rowOff>60085</xdr:rowOff>
    </xdr:to>
    <xdr:sp macro="" textlink="">
      <xdr:nvSpPr>
        <xdr:cNvPr id="160" name="Rectangle 134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SpPr>
          <a:spLocks noChangeArrowheads="1"/>
        </xdr:cNvSpPr>
      </xdr:nvSpPr>
      <xdr:spPr bwMode="auto">
        <a:xfrm>
          <a:off x="5633359" y="8259535"/>
          <a:ext cx="1537200" cy="6724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Pesquera Eden Spa</a:t>
          </a:r>
        </a:p>
      </xdr:txBody>
    </xdr:sp>
    <xdr:clientData/>
  </xdr:twoCellAnchor>
  <xdr:twoCellAnchor>
    <xdr:from>
      <xdr:col>8</xdr:col>
      <xdr:colOff>68036</xdr:colOff>
      <xdr:row>42</xdr:row>
      <xdr:rowOff>108858</xdr:rowOff>
    </xdr:from>
    <xdr:to>
      <xdr:col>10</xdr:col>
      <xdr:colOff>54021</xdr:colOff>
      <xdr:row>46</xdr:row>
      <xdr:rowOff>128122</xdr:rowOff>
    </xdr:to>
    <xdr:sp macro="" textlink="">
      <xdr:nvSpPr>
        <xdr:cNvPr id="161" name="Rectangle 134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SpPr>
          <a:spLocks noChangeArrowheads="1"/>
        </xdr:cNvSpPr>
      </xdr:nvSpPr>
      <xdr:spPr bwMode="auto">
        <a:xfrm>
          <a:off x="5602061" y="7128783"/>
          <a:ext cx="1529035" cy="66696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+mn-lt"/>
              <a:cs typeface="Arial"/>
            </a:rPr>
            <a:t>Ss. de Acuicultura Acuimag S.A.</a:t>
          </a:r>
        </a:p>
      </xdr:txBody>
    </xdr:sp>
    <xdr:clientData/>
  </xdr:twoCellAnchor>
  <xdr:twoCellAnchor>
    <xdr:from>
      <xdr:col>10</xdr:col>
      <xdr:colOff>23153</xdr:colOff>
      <xdr:row>22</xdr:row>
      <xdr:rowOff>19845</xdr:rowOff>
    </xdr:from>
    <xdr:to>
      <xdr:col>10</xdr:col>
      <xdr:colOff>23153</xdr:colOff>
      <xdr:row>42</xdr:row>
      <xdr:rowOff>122464</xdr:rowOff>
    </xdr:to>
    <xdr:cxnSp macro="">
      <xdr:nvCxnSpPr>
        <xdr:cNvPr id="162" name="161 Conector recto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 bwMode="auto">
        <a:xfrm flipH="1" flipV="1">
          <a:off x="7100228" y="3801270"/>
          <a:ext cx="0" cy="334111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9</xdr:col>
      <xdr:colOff>176890</xdr:colOff>
      <xdr:row>40</xdr:row>
      <xdr:rowOff>122462</xdr:rowOff>
    </xdr:from>
    <xdr:to>
      <xdr:col>10</xdr:col>
      <xdr:colOff>107152</xdr:colOff>
      <xdr:row>42</xdr:row>
      <xdr:rowOff>119846</xdr:rowOff>
    </xdr:to>
    <xdr:sp macro="" textlink="">
      <xdr:nvSpPr>
        <xdr:cNvPr id="163" name="Rectangle 164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SpPr>
          <a:spLocks noChangeArrowheads="1"/>
        </xdr:cNvSpPr>
      </xdr:nvSpPr>
      <xdr:spPr bwMode="auto">
        <a:xfrm>
          <a:off x="6482440" y="6818537"/>
          <a:ext cx="701787" cy="321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0,00001%</a:t>
          </a:r>
        </a:p>
      </xdr:txBody>
    </xdr:sp>
    <xdr:clientData/>
  </xdr:twoCellAnchor>
  <xdr:twoCellAnchor>
    <xdr:from>
      <xdr:col>9</xdr:col>
      <xdr:colOff>721179</xdr:colOff>
      <xdr:row>10</xdr:row>
      <xdr:rowOff>95249</xdr:rowOff>
    </xdr:from>
    <xdr:to>
      <xdr:col>10</xdr:col>
      <xdr:colOff>54022</xdr:colOff>
      <xdr:row>44</xdr:row>
      <xdr:rowOff>118489</xdr:rowOff>
    </xdr:to>
    <xdr:cxnSp macro="">
      <xdr:nvCxnSpPr>
        <xdr:cNvPr id="164" name="163 Conector angular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>
          <a:endCxn id="161" idx="3"/>
        </xdr:cNvCxnSpPr>
      </xdr:nvCxnSpPr>
      <xdr:spPr>
        <a:xfrm rot="16200000" flipH="1">
          <a:off x="4314568" y="4645735"/>
          <a:ext cx="5528690" cy="104368"/>
        </a:xfrm>
        <a:prstGeom prst="bentConnector4">
          <a:avLst>
            <a:gd name="adj1" fmla="val 21357"/>
            <a:gd name="adj2" fmla="val 248054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40822</xdr:colOff>
      <xdr:row>41</xdr:row>
      <xdr:rowOff>13606</xdr:rowOff>
    </xdr:from>
    <xdr:to>
      <xdr:col>11</xdr:col>
      <xdr:colOff>217715</xdr:colOff>
      <xdr:row>43</xdr:row>
      <xdr:rowOff>0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SpPr>
          <a:spLocks noChangeArrowheads="1"/>
        </xdr:cNvSpPr>
      </xdr:nvSpPr>
      <xdr:spPr bwMode="auto">
        <a:xfrm>
          <a:off x="7117897" y="6871606"/>
          <a:ext cx="948418" cy="310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99,99999%</a:t>
          </a:r>
        </a:p>
      </xdr:txBody>
    </xdr:sp>
    <xdr:clientData/>
  </xdr:twoCellAnchor>
  <xdr:twoCellAnchor>
    <xdr:from>
      <xdr:col>9</xdr:col>
      <xdr:colOff>6602</xdr:colOff>
      <xdr:row>46</xdr:row>
      <xdr:rowOff>136072</xdr:rowOff>
    </xdr:from>
    <xdr:to>
      <xdr:col>9</xdr:col>
      <xdr:colOff>13607</xdr:colOff>
      <xdr:row>49</xdr:row>
      <xdr:rowOff>54428</xdr:rowOff>
    </xdr:to>
    <xdr:cxnSp macro="">
      <xdr:nvCxnSpPr>
        <xdr:cNvPr id="166" name="165 Conector recto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 bwMode="auto">
        <a:xfrm flipH="1">
          <a:off x="6347531" y="7864929"/>
          <a:ext cx="7005" cy="40821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632531</xdr:colOff>
      <xdr:row>46</xdr:row>
      <xdr:rowOff>157162</xdr:rowOff>
    </xdr:from>
    <xdr:to>
      <xdr:col>8</xdr:col>
      <xdr:colOff>708731</xdr:colOff>
      <xdr:row>49</xdr:row>
      <xdr:rowOff>12926</xdr:rowOff>
    </xdr:to>
    <xdr:sp macro="" textlink="">
      <xdr:nvSpPr>
        <xdr:cNvPr id="167" name="Rectangle 131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SpPr>
          <a:spLocks noChangeArrowheads="1"/>
        </xdr:cNvSpPr>
      </xdr:nvSpPr>
      <xdr:spPr bwMode="auto">
        <a:xfrm>
          <a:off x="5422245" y="7886019"/>
          <a:ext cx="8518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</xdr:col>
      <xdr:colOff>414063</xdr:colOff>
      <xdr:row>18</xdr:row>
      <xdr:rowOff>101794</xdr:rowOff>
    </xdr:from>
    <xdr:to>
      <xdr:col>3</xdr:col>
      <xdr:colOff>430034</xdr:colOff>
      <xdr:row>39</xdr:row>
      <xdr:rowOff>114494</xdr:rowOff>
    </xdr:to>
    <xdr:cxnSp macro="">
      <xdr:nvCxnSpPr>
        <xdr:cNvPr id="179" name="178 Conector recto de flecha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>
          <a:stCxn id="39" idx="1"/>
          <a:endCxn id="44" idx="1"/>
        </xdr:cNvCxnSpPr>
      </xdr:nvCxnSpPr>
      <xdr:spPr>
        <a:xfrm rot="10800000" flipV="1">
          <a:off x="550134" y="3258651"/>
          <a:ext cx="1567186" cy="3441700"/>
        </a:xfrm>
        <a:prstGeom prst="bentConnector3">
          <a:avLst>
            <a:gd name="adj1" fmla="val 11999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66675</xdr:rowOff>
    </xdr:to>
    <xdr:pic>
      <xdr:nvPicPr>
        <xdr:cNvPr id="2" name="1 Imagen" descr="cid:image003.jpg@01CE66DD.B5FC4EE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0" y="0"/>
          <a:ext cx="1666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517071</xdr:colOff>
      <xdr:row>80</xdr:row>
      <xdr:rowOff>124731</xdr:rowOff>
    </xdr:from>
    <xdr:to>
      <xdr:col>75</xdr:col>
      <xdr:colOff>488496</xdr:colOff>
      <xdr:row>183</xdr:row>
      <xdr:rowOff>96156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7FE3DB-7CFD-4231-95A2-041E1FF8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5071" y="15364731"/>
          <a:ext cx="35023425" cy="1959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2</xdr:row>
      <xdr:rowOff>66675</xdr:rowOff>
    </xdr:to>
    <xdr:pic>
      <xdr:nvPicPr>
        <xdr:cNvPr id="2" name="1 Imagen" descr="cid:image003.jpg@01CE66DD.B5FC4EE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0" y="0"/>
          <a:ext cx="16668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72759</xdr:colOff>
      <xdr:row>30</xdr:row>
      <xdr:rowOff>16934</xdr:rowOff>
    </xdr:from>
    <xdr:to>
      <xdr:col>18</xdr:col>
      <xdr:colOff>50945</xdr:colOff>
      <xdr:row>34</xdr:row>
      <xdr:rowOff>47791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366438" y="514682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Ríos S.A</a:t>
          </a:r>
        </a:p>
      </xdr:txBody>
    </xdr:sp>
    <xdr:clientData/>
  </xdr:twoCellAnchor>
  <xdr:twoCellAnchor>
    <xdr:from>
      <xdr:col>20</xdr:col>
      <xdr:colOff>380999</xdr:colOff>
      <xdr:row>10</xdr:row>
      <xdr:rowOff>95249</xdr:rowOff>
    </xdr:from>
    <xdr:to>
      <xdr:col>20</xdr:col>
      <xdr:colOff>380999</xdr:colOff>
      <xdr:row>14</xdr:row>
      <xdr:rowOff>11906</xdr:rowOff>
    </xdr:to>
    <xdr:sp macro="" textlink="">
      <xdr:nvSpPr>
        <xdr:cNvPr id="3" name="Line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2191999" y="1976437"/>
          <a:ext cx="0" cy="5834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539760</xdr:colOff>
      <xdr:row>10</xdr:row>
      <xdr:rowOff>85090</xdr:rowOff>
    </xdr:from>
    <xdr:to>
      <xdr:col>13</xdr:col>
      <xdr:colOff>539760</xdr:colOff>
      <xdr:row>14</xdr:row>
      <xdr:rowOff>27780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8112135" y="1910715"/>
          <a:ext cx="0" cy="5776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533460</xdr:colOff>
      <xdr:row>18</xdr:row>
      <xdr:rowOff>23813</xdr:rowOff>
    </xdr:from>
    <xdr:to>
      <xdr:col>13</xdr:col>
      <xdr:colOff>533460</xdr:colOff>
      <xdr:row>32</xdr:row>
      <xdr:rowOff>11906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083694" y="3052020"/>
          <a:ext cx="0" cy="21494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573879</xdr:colOff>
      <xdr:row>22</xdr:row>
      <xdr:rowOff>79264</xdr:rowOff>
    </xdr:from>
    <xdr:to>
      <xdr:col>21</xdr:col>
      <xdr:colOff>23811</xdr:colOff>
      <xdr:row>22</xdr:row>
      <xdr:rowOff>79264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718129" y="3965464"/>
          <a:ext cx="6310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388142</xdr:colOff>
      <xdr:row>11</xdr:row>
      <xdr:rowOff>0</xdr:rowOff>
    </xdr:from>
    <xdr:to>
      <xdr:col>21</xdr:col>
      <xdr:colOff>426243</xdr:colOff>
      <xdr:row>12</xdr:row>
      <xdr:rowOff>155123</xdr:rowOff>
    </xdr:to>
    <xdr:sp macro="" textlink="">
      <xdr:nvSpPr>
        <xdr:cNvPr id="7" name="Rectangle 8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2122942" y="2095500"/>
          <a:ext cx="628651" cy="317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5</xdr:col>
      <xdr:colOff>321219</xdr:colOff>
      <xdr:row>20</xdr:row>
      <xdr:rowOff>58964</xdr:rowOff>
    </xdr:from>
    <xdr:to>
      <xdr:col>6</xdr:col>
      <xdr:colOff>129660</xdr:colOff>
      <xdr:row>22</xdr:row>
      <xdr:rowOff>16631</xdr:rowOff>
    </xdr:to>
    <xdr:sp macro="" textlink="">
      <xdr:nvSpPr>
        <xdr:cNvPr id="8" name="Rectangle 9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702469" y="3556000"/>
          <a:ext cx="869798" cy="284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13</xdr:col>
      <xdr:colOff>470696</xdr:colOff>
      <xdr:row>29</xdr:row>
      <xdr:rowOff>90098</xdr:rowOff>
    </xdr:from>
    <xdr:to>
      <xdr:col>14</xdr:col>
      <xdr:colOff>508796</xdr:colOff>
      <xdr:row>31</xdr:row>
      <xdr:rowOff>109147</xdr:rowOff>
    </xdr:to>
    <xdr:sp macro="" textlink="">
      <xdr:nvSpPr>
        <xdr:cNvPr id="9" name="Rectangle 9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8009053" y="5056705"/>
          <a:ext cx="6232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82,77%</a:t>
          </a:r>
        </a:p>
      </xdr:txBody>
    </xdr:sp>
    <xdr:clientData/>
  </xdr:twoCellAnchor>
  <xdr:twoCellAnchor>
    <xdr:from>
      <xdr:col>14</xdr:col>
      <xdr:colOff>505883</xdr:colOff>
      <xdr:row>30</xdr:row>
      <xdr:rowOff>56622</xdr:rowOff>
    </xdr:from>
    <xdr:to>
      <xdr:col>16</xdr:col>
      <xdr:colOff>248708</xdr:colOff>
      <xdr:row>32</xdr:row>
      <xdr:rowOff>75672</xdr:rowOff>
    </xdr:to>
    <xdr:sp macro="" textlink="">
      <xdr:nvSpPr>
        <xdr:cNvPr id="10" name="Rectangle 9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8697383" y="5209647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15</xdr:col>
      <xdr:colOff>33073</xdr:colOff>
      <xdr:row>33</xdr:row>
      <xdr:rowOff>71438</xdr:rowOff>
    </xdr:from>
    <xdr:to>
      <xdr:col>16</xdr:col>
      <xdr:colOff>71173</xdr:colOff>
      <xdr:row>35</xdr:row>
      <xdr:rowOff>87313</xdr:rowOff>
    </xdr:to>
    <xdr:sp macro="" textlink="">
      <xdr:nvSpPr>
        <xdr:cNvPr id="11" name="Rectangle 9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8815123" y="5710238"/>
          <a:ext cx="62865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17,23%</a:t>
          </a:r>
        </a:p>
      </xdr:txBody>
    </xdr:sp>
    <xdr:clientData/>
  </xdr:twoCellAnchor>
  <xdr:twoCellAnchor>
    <xdr:from>
      <xdr:col>9</xdr:col>
      <xdr:colOff>502898</xdr:colOff>
      <xdr:row>25</xdr:row>
      <xdr:rowOff>88635</xdr:rowOff>
    </xdr:from>
    <xdr:to>
      <xdr:col>11</xdr:col>
      <xdr:colOff>267041</xdr:colOff>
      <xdr:row>27</xdr:row>
      <xdr:rowOff>96573</xdr:rowOff>
    </xdr:to>
    <xdr:sp macro="" textlink="">
      <xdr:nvSpPr>
        <xdr:cNvPr id="12" name="Rectangle 9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700827" y="4402099"/>
          <a:ext cx="934357" cy="33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7</xdr:col>
      <xdr:colOff>416718</xdr:colOff>
      <xdr:row>10</xdr:row>
      <xdr:rowOff>86034</xdr:rowOff>
    </xdr:from>
    <xdr:to>
      <xdr:col>7</xdr:col>
      <xdr:colOff>416718</xdr:colOff>
      <xdr:row>13</xdr:row>
      <xdr:rowOff>150812</xdr:rowOff>
    </xdr:to>
    <xdr:sp macro="" textlink="">
      <xdr:nvSpPr>
        <xdr:cNvPr id="13" name="Line 9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H="1">
          <a:off x="4464843" y="1911659"/>
          <a:ext cx="0" cy="5410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535780</xdr:colOff>
      <xdr:row>36</xdr:row>
      <xdr:rowOff>47625</xdr:rowOff>
    </xdr:from>
    <xdr:to>
      <xdr:col>13</xdr:col>
      <xdr:colOff>535780</xdr:colOff>
      <xdr:row>38</xdr:row>
      <xdr:rowOff>35719</xdr:rowOff>
    </xdr:to>
    <xdr:sp macro="" textlink="">
      <xdr:nvSpPr>
        <xdr:cNvPr id="14" name="Line 9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8136730" y="6172200"/>
          <a:ext cx="0" cy="3119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484183</xdr:colOff>
      <xdr:row>36</xdr:row>
      <xdr:rowOff>10576</xdr:rowOff>
    </xdr:from>
    <xdr:to>
      <xdr:col>14</xdr:col>
      <xdr:colOff>522283</xdr:colOff>
      <xdr:row>38</xdr:row>
      <xdr:rowOff>29627</xdr:rowOff>
    </xdr:to>
    <xdr:sp macro="" textlink="">
      <xdr:nvSpPr>
        <xdr:cNvPr id="15" name="Rectangle 10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8085133" y="6135151"/>
          <a:ext cx="6286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83,00%</a:t>
          </a:r>
        </a:p>
      </xdr:txBody>
    </xdr:sp>
    <xdr:clientData/>
  </xdr:twoCellAnchor>
  <xdr:twoCellAnchor>
    <xdr:from>
      <xdr:col>14</xdr:col>
      <xdr:colOff>17474</xdr:colOff>
      <xdr:row>10</xdr:row>
      <xdr:rowOff>119062</xdr:rowOff>
    </xdr:from>
    <xdr:to>
      <xdr:col>15</xdr:col>
      <xdr:colOff>319099</xdr:colOff>
      <xdr:row>13</xdr:row>
      <xdr:rowOff>19730</xdr:rowOff>
    </xdr:to>
    <xdr:sp macro="" textlink="">
      <xdr:nvSpPr>
        <xdr:cNvPr id="16" name="Rectangle 10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8177224" y="1944687"/>
          <a:ext cx="889000" cy="376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6</xdr:col>
      <xdr:colOff>256494</xdr:colOff>
      <xdr:row>27</xdr:row>
      <xdr:rowOff>154768</xdr:rowOff>
    </xdr:from>
    <xdr:to>
      <xdr:col>8</xdr:col>
      <xdr:colOff>103187</xdr:colOff>
      <xdr:row>27</xdr:row>
      <xdr:rowOff>154768</xdr:rowOff>
    </xdr:to>
    <xdr:sp macro="" textlink="">
      <xdr:nvSpPr>
        <xdr:cNvPr id="17" name="Line 1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3717244" y="4679143"/>
          <a:ext cx="10214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516996</xdr:colOff>
      <xdr:row>29</xdr:row>
      <xdr:rowOff>139738</xdr:rowOff>
    </xdr:from>
    <xdr:to>
      <xdr:col>19</xdr:col>
      <xdr:colOff>174096</xdr:colOff>
      <xdr:row>31</xdr:row>
      <xdr:rowOff>158788</xdr:rowOff>
    </xdr:to>
    <xdr:sp macro="" textlink="">
      <xdr:nvSpPr>
        <xdr:cNvPr id="18" name="Rectangle 11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0480146" y="5140363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23</xdr:col>
      <xdr:colOff>93888</xdr:colOff>
      <xdr:row>18</xdr:row>
      <xdr:rowOff>18554</xdr:rowOff>
    </xdr:from>
    <xdr:to>
      <xdr:col>23</xdr:col>
      <xdr:colOff>95249</xdr:colOff>
      <xdr:row>27</xdr:row>
      <xdr:rowOff>63458</xdr:rowOff>
    </xdr:to>
    <xdr:sp macro="" textlink="">
      <xdr:nvSpPr>
        <xdr:cNvPr id="19" name="Line 1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H="1">
          <a:off x="13600338" y="3295154"/>
          <a:ext cx="1361" cy="14546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23812</xdr:colOff>
      <xdr:row>20</xdr:row>
      <xdr:rowOff>66675</xdr:rowOff>
    </xdr:from>
    <xdr:to>
      <xdr:col>24</xdr:col>
      <xdr:colOff>61912</xdr:colOff>
      <xdr:row>22</xdr:row>
      <xdr:rowOff>85725</xdr:rowOff>
    </xdr:to>
    <xdr:sp macro="" textlink="">
      <xdr:nvSpPr>
        <xdr:cNvPr id="20" name="Rectangle 1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13620750" y="3614738"/>
          <a:ext cx="63341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22</xdr:col>
      <xdr:colOff>564356</xdr:colOff>
      <xdr:row>25</xdr:row>
      <xdr:rowOff>73819</xdr:rowOff>
    </xdr:from>
    <xdr:to>
      <xdr:col>24</xdr:col>
      <xdr:colOff>116681</xdr:colOff>
      <xdr:row>27</xdr:row>
      <xdr:rowOff>92869</xdr:rowOff>
    </xdr:to>
    <xdr:sp macro="" textlink="">
      <xdr:nvSpPr>
        <xdr:cNvPr id="21" name="Rectangle 12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13480256" y="4436269"/>
          <a:ext cx="733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99,95%</a:t>
          </a:r>
        </a:p>
      </xdr:txBody>
    </xdr:sp>
    <xdr:clientData/>
  </xdr:twoCellAnchor>
  <xdr:twoCellAnchor>
    <xdr:from>
      <xdr:col>23</xdr:col>
      <xdr:colOff>102919</xdr:colOff>
      <xdr:row>22</xdr:row>
      <xdr:rowOff>35719</xdr:rowOff>
    </xdr:from>
    <xdr:to>
      <xdr:col>24</xdr:col>
      <xdr:colOff>47625</xdr:colOff>
      <xdr:row>22</xdr:row>
      <xdr:rowOff>38100</xdr:rowOff>
    </xdr:to>
    <xdr:sp macro="" textlink="">
      <xdr:nvSpPr>
        <xdr:cNvPr id="22" name="Line 1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3609369" y="3921919"/>
          <a:ext cx="535256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93889</xdr:colOff>
      <xdr:row>27</xdr:row>
      <xdr:rowOff>59531</xdr:rowOff>
    </xdr:from>
    <xdr:to>
      <xdr:col>24</xdr:col>
      <xdr:colOff>35719</xdr:colOff>
      <xdr:row>27</xdr:row>
      <xdr:rowOff>59531</xdr:rowOff>
    </xdr:to>
    <xdr:sp macro="" textlink="">
      <xdr:nvSpPr>
        <xdr:cNvPr id="23" name="Line 12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13600339" y="4745831"/>
          <a:ext cx="532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514350</xdr:colOff>
      <xdr:row>20</xdr:row>
      <xdr:rowOff>66675</xdr:rowOff>
    </xdr:from>
    <xdr:to>
      <xdr:col>20</xdr:col>
      <xdr:colOff>552450</xdr:colOff>
      <xdr:row>22</xdr:row>
      <xdr:rowOff>85725</xdr:rowOff>
    </xdr:to>
    <xdr:sp macro="" textlink="">
      <xdr:nvSpPr>
        <xdr:cNvPr id="24" name="Rectangle 13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658600" y="3648075"/>
          <a:ext cx="6286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19</xdr:col>
      <xdr:colOff>514350</xdr:colOff>
      <xdr:row>25</xdr:row>
      <xdr:rowOff>54769</xdr:rowOff>
    </xdr:from>
    <xdr:to>
      <xdr:col>20</xdr:col>
      <xdr:colOff>552450</xdr:colOff>
      <xdr:row>27</xdr:row>
      <xdr:rowOff>73819</xdr:rowOff>
    </xdr:to>
    <xdr:sp macro="" textlink="">
      <xdr:nvSpPr>
        <xdr:cNvPr id="25" name="Rectangle 13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11658600" y="4417219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23</xdr:col>
      <xdr:colOff>394610</xdr:colOff>
      <xdr:row>10</xdr:row>
      <xdr:rowOff>98652</xdr:rowOff>
    </xdr:from>
    <xdr:to>
      <xdr:col>23</xdr:col>
      <xdr:colOff>394610</xdr:colOff>
      <xdr:row>14</xdr:row>
      <xdr:rowOff>11905</xdr:rowOff>
    </xdr:to>
    <xdr:sp macro="" textlink="">
      <xdr:nvSpPr>
        <xdr:cNvPr id="26" name="Line 1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13901060" y="2041752"/>
          <a:ext cx="0" cy="541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243679</xdr:colOff>
      <xdr:row>11</xdr:row>
      <xdr:rowOff>0</xdr:rowOff>
    </xdr:from>
    <xdr:to>
      <xdr:col>25</xdr:col>
      <xdr:colOff>51595</xdr:colOff>
      <xdr:row>13</xdr:row>
      <xdr:rowOff>34925</xdr:rowOff>
    </xdr:to>
    <xdr:sp macro="" textlink="">
      <xdr:nvSpPr>
        <xdr:cNvPr id="27" name="Rectangle 13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3840617" y="2047875"/>
          <a:ext cx="998541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27</xdr:col>
      <xdr:colOff>272142</xdr:colOff>
      <xdr:row>17</xdr:row>
      <xdr:rowOff>126206</xdr:rowOff>
    </xdr:from>
    <xdr:to>
      <xdr:col>27</xdr:col>
      <xdr:colOff>272142</xdr:colOff>
      <xdr:row>37</xdr:row>
      <xdr:rowOff>149678</xdr:rowOff>
    </xdr:to>
    <xdr:sp macro="" textlink="">
      <xdr:nvSpPr>
        <xdr:cNvPr id="28" name="Line 13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16001999" y="3133385"/>
          <a:ext cx="0" cy="32891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161925</xdr:colOff>
      <xdr:row>20</xdr:row>
      <xdr:rowOff>38100</xdr:rowOff>
    </xdr:from>
    <xdr:to>
      <xdr:col>28</xdr:col>
      <xdr:colOff>266700</xdr:colOff>
      <xdr:row>22</xdr:row>
      <xdr:rowOff>57150</xdr:rowOff>
    </xdr:to>
    <xdr:sp macro="" textlink="">
      <xdr:nvSpPr>
        <xdr:cNvPr id="29" name="Rectangle 137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6011525" y="3619500"/>
          <a:ext cx="790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281987</xdr:colOff>
      <xdr:row>22</xdr:row>
      <xdr:rowOff>9524</xdr:rowOff>
    </xdr:from>
    <xdr:to>
      <xdr:col>28</xdr:col>
      <xdr:colOff>154781</xdr:colOff>
      <xdr:row>22</xdr:row>
      <xdr:rowOff>11905</xdr:rowOff>
    </xdr:to>
    <xdr:sp macro="" textlink="">
      <xdr:nvSpPr>
        <xdr:cNvPr id="30" name="Line 14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16131587" y="3895724"/>
          <a:ext cx="558594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282472</xdr:colOff>
      <xdr:row>27</xdr:row>
      <xdr:rowOff>70756</xdr:rowOff>
    </xdr:from>
    <xdr:to>
      <xdr:col>28</xdr:col>
      <xdr:colOff>166689</xdr:colOff>
      <xdr:row>27</xdr:row>
      <xdr:rowOff>71438</xdr:rowOff>
    </xdr:to>
    <xdr:sp macro="" textlink="">
      <xdr:nvSpPr>
        <xdr:cNvPr id="31" name="Line 14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16062222" y="4595131"/>
          <a:ext cx="566842" cy="6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107156</xdr:colOff>
      <xdr:row>10</xdr:row>
      <xdr:rowOff>95250</xdr:rowOff>
    </xdr:from>
    <xdr:to>
      <xdr:col>28</xdr:col>
      <xdr:colOff>107156</xdr:colOff>
      <xdr:row>14</xdr:row>
      <xdr:rowOff>11906</xdr:rowOff>
    </xdr:to>
    <xdr:sp macro="" textlink="">
      <xdr:nvSpPr>
        <xdr:cNvPr id="32" name="Line 14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H="1">
          <a:off x="16642556" y="2038350"/>
          <a:ext cx="0" cy="5453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128588</xdr:colOff>
      <xdr:row>11</xdr:row>
      <xdr:rowOff>0</xdr:rowOff>
    </xdr:from>
    <xdr:to>
      <xdr:col>28</xdr:col>
      <xdr:colOff>177677</xdr:colOff>
      <xdr:row>13</xdr:row>
      <xdr:rowOff>33886</xdr:rowOff>
    </xdr:to>
    <xdr:sp macro="" textlink="">
      <xdr:nvSpPr>
        <xdr:cNvPr id="33" name="Rectangle 14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5644813" y="2095500"/>
          <a:ext cx="1068264" cy="357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81,71%</a:t>
          </a:r>
        </a:p>
      </xdr:txBody>
    </xdr:sp>
    <xdr:clientData/>
  </xdr:twoCellAnchor>
  <xdr:twoCellAnchor>
    <xdr:from>
      <xdr:col>27</xdr:col>
      <xdr:colOff>161925</xdr:colOff>
      <xdr:row>25</xdr:row>
      <xdr:rowOff>104775</xdr:rowOff>
    </xdr:from>
    <xdr:to>
      <xdr:col>28</xdr:col>
      <xdr:colOff>266700</xdr:colOff>
      <xdr:row>27</xdr:row>
      <xdr:rowOff>123825</xdr:rowOff>
    </xdr:to>
    <xdr:sp macro="" textlink="">
      <xdr:nvSpPr>
        <xdr:cNvPr id="34" name="Rectangle 14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16011525" y="4467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161925</xdr:colOff>
      <xdr:row>29</xdr:row>
      <xdr:rowOff>97631</xdr:rowOff>
    </xdr:from>
    <xdr:to>
      <xdr:col>28</xdr:col>
      <xdr:colOff>266700</xdr:colOff>
      <xdr:row>31</xdr:row>
      <xdr:rowOff>116681</xdr:rowOff>
    </xdr:to>
    <xdr:sp macro="" textlink="">
      <xdr:nvSpPr>
        <xdr:cNvPr id="35" name="Rectangle 14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6116300" y="5145881"/>
          <a:ext cx="795338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180975</xdr:colOff>
      <xdr:row>35</xdr:row>
      <xdr:rowOff>162684</xdr:rowOff>
    </xdr:from>
    <xdr:to>
      <xdr:col>28</xdr:col>
      <xdr:colOff>285750</xdr:colOff>
      <xdr:row>38</xdr:row>
      <xdr:rowOff>18448</xdr:rowOff>
    </xdr:to>
    <xdr:sp macro="" textlink="">
      <xdr:nvSpPr>
        <xdr:cNvPr id="36" name="Rectangle 14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5910832" y="6109005"/>
          <a:ext cx="785132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280987</xdr:colOff>
      <xdr:row>37</xdr:row>
      <xdr:rowOff>146121</xdr:rowOff>
    </xdr:from>
    <xdr:to>
      <xdr:col>28</xdr:col>
      <xdr:colOff>185737</xdr:colOff>
      <xdr:row>37</xdr:row>
      <xdr:rowOff>146121</xdr:rowOff>
    </xdr:to>
    <xdr:sp macro="" textlink="">
      <xdr:nvSpPr>
        <xdr:cNvPr id="37" name="Line 15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16010844" y="6419014"/>
          <a:ext cx="585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309827</xdr:colOff>
      <xdr:row>14</xdr:row>
      <xdr:rowOff>14930</xdr:rowOff>
    </xdr:from>
    <xdr:to>
      <xdr:col>3</xdr:col>
      <xdr:colOff>369655</xdr:colOff>
      <xdr:row>18</xdr:row>
      <xdr:rowOff>45787</xdr:rowOff>
    </xdr:to>
    <xdr:sp macro="" textlink="">
      <xdr:nvSpPr>
        <xdr:cNvPr id="38" name="Rectangle 15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432291" y="253225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5</xdr:col>
      <xdr:colOff>365394</xdr:colOff>
      <xdr:row>31</xdr:row>
      <xdr:rowOff>162983</xdr:rowOff>
    </xdr:from>
    <xdr:to>
      <xdr:col>6</xdr:col>
      <xdr:colOff>89168</xdr:colOff>
      <xdr:row>34</xdr:row>
      <xdr:rowOff>15346</xdr:rowOff>
    </xdr:to>
    <xdr:sp macro="" textlink="">
      <xdr:nvSpPr>
        <xdr:cNvPr id="39" name="Rectangle 15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2765694" y="5477933"/>
          <a:ext cx="79057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2</xdr:col>
      <xdr:colOff>80961</xdr:colOff>
      <xdr:row>20</xdr:row>
      <xdr:rowOff>76201</xdr:rowOff>
    </xdr:from>
    <xdr:to>
      <xdr:col>3</xdr:col>
      <xdr:colOff>445824</xdr:colOff>
      <xdr:row>22</xdr:row>
      <xdr:rowOff>59532</xdr:rowOff>
    </xdr:to>
    <xdr:sp macro="" textlink="">
      <xdr:nvSpPr>
        <xdr:cNvPr id="40" name="Rectangle 16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854867" y="3624264"/>
          <a:ext cx="805395" cy="316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99,96%</a:t>
          </a:r>
        </a:p>
      </xdr:txBody>
    </xdr:sp>
    <xdr:clientData/>
  </xdr:twoCellAnchor>
  <xdr:twoCellAnchor>
    <xdr:from>
      <xdr:col>2</xdr:col>
      <xdr:colOff>37306</xdr:colOff>
      <xdr:row>11</xdr:row>
      <xdr:rowOff>0</xdr:rowOff>
    </xdr:from>
    <xdr:to>
      <xdr:col>3</xdr:col>
      <xdr:colOff>537482</xdr:colOff>
      <xdr:row>13</xdr:row>
      <xdr:rowOff>63500</xdr:rowOff>
    </xdr:to>
    <xdr:sp macro="" textlink="">
      <xdr:nvSpPr>
        <xdr:cNvPr id="41" name="Rectangle 16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818356" y="2095500"/>
          <a:ext cx="938326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30</xdr:col>
      <xdr:colOff>404812</xdr:colOff>
      <xdr:row>10</xdr:row>
      <xdr:rowOff>92868</xdr:rowOff>
    </xdr:from>
    <xdr:to>
      <xdr:col>30</xdr:col>
      <xdr:colOff>404812</xdr:colOff>
      <xdr:row>14</xdr:row>
      <xdr:rowOff>11905</xdr:rowOff>
    </xdr:to>
    <xdr:sp macro="" textlink="">
      <xdr:nvSpPr>
        <xdr:cNvPr id="42" name="Line 17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H="1">
          <a:off x="18121312" y="2035968"/>
          <a:ext cx="0" cy="5476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409575</xdr:colOff>
      <xdr:row>11</xdr:row>
      <xdr:rowOff>0</xdr:rowOff>
    </xdr:from>
    <xdr:to>
      <xdr:col>30</xdr:col>
      <xdr:colOff>447675</xdr:colOff>
      <xdr:row>13</xdr:row>
      <xdr:rowOff>11906</xdr:rowOff>
    </xdr:to>
    <xdr:sp macro="" textlink="">
      <xdr:nvSpPr>
        <xdr:cNvPr id="43" name="Rectangle 17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17535525" y="2095500"/>
          <a:ext cx="628650" cy="33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26</xdr:col>
      <xdr:colOff>276225</xdr:colOff>
      <xdr:row>10</xdr:row>
      <xdr:rowOff>104775</xdr:rowOff>
    </xdr:from>
    <xdr:to>
      <xdr:col>26</xdr:col>
      <xdr:colOff>276225</xdr:colOff>
      <xdr:row>27</xdr:row>
      <xdr:rowOff>76200</xdr:rowOff>
    </xdr:to>
    <xdr:sp macro="" textlink="">
      <xdr:nvSpPr>
        <xdr:cNvPr id="44" name="Line 18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15792450" y="2047875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583406</xdr:colOff>
      <xdr:row>22</xdr:row>
      <xdr:rowOff>59531</xdr:rowOff>
    </xdr:from>
    <xdr:to>
      <xdr:col>26</xdr:col>
      <xdr:colOff>281089</xdr:colOff>
      <xdr:row>22</xdr:row>
      <xdr:rowOff>59531</xdr:rowOff>
    </xdr:to>
    <xdr:sp macro="" textlink="">
      <xdr:nvSpPr>
        <xdr:cNvPr id="45" name="Line 18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H="1" flipV="1">
          <a:off x="15204281" y="3790156"/>
          <a:ext cx="5231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619125</xdr:colOff>
      <xdr:row>27</xdr:row>
      <xdr:rowOff>80282</xdr:rowOff>
    </xdr:from>
    <xdr:to>
      <xdr:col>26</xdr:col>
      <xdr:colOff>277111</xdr:colOff>
      <xdr:row>27</xdr:row>
      <xdr:rowOff>80282</xdr:rowOff>
    </xdr:to>
    <xdr:sp macro="" textlink="">
      <xdr:nvSpPr>
        <xdr:cNvPr id="46" name="Line 18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H="1">
          <a:off x="15306675" y="4766582"/>
          <a:ext cx="4866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466725</xdr:colOff>
      <xdr:row>20</xdr:row>
      <xdr:rowOff>76200</xdr:rowOff>
    </xdr:from>
    <xdr:to>
      <xdr:col>27</xdr:col>
      <xdr:colOff>66675</xdr:colOff>
      <xdr:row>22</xdr:row>
      <xdr:rowOff>95250</xdr:rowOff>
    </xdr:to>
    <xdr:sp macro="" textlink="">
      <xdr:nvSpPr>
        <xdr:cNvPr id="47" name="Rectangle 18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15154275" y="3657600"/>
          <a:ext cx="762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25</xdr:col>
      <xdr:colOff>361950</xdr:colOff>
      <xdr:row>25</xdr:row>
      <xdr:rowOff>97632</xdr:rowOff>
    </xdr:from>
    <xdr:to>
      <xdr:col>27</xdr:col>
      <xdr:colOff>133350</xdr:colOff>
      <xdr:row>27</xdr:row>
      <xdr:rowOff>116682</xdr:rowOff>
    </xdr:to>
    <xdr:sp macro="" textlink="">
      <xdr:nvSpPr>
        <xdr:cNvPr id="48" name="Rectangle 18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15149513" y="4479132"/>
          <a:ext cx="93821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0,05%</a:t>
          </a:r>
        </a:p>
      </xdr:txBody>
    </xdr:sp>
    <xdr:clientData/>
  </xdr:twoCellAnchor>
  <xdr:twoCellAnchor>
    <xdr:from>
      <xdr:col>7</xdr:col>
      <xdr:colOff>399711</xdr:colOff>
      <xdr:row>11</xdr:row>
      <xdr:rowOff>0</xdr:rowOff>
    </xdr:from>
    <xdr:to>
      <xdr:col>8</xdr:col>
      <xdr:colOff>464344</xdr:colOff>
      <xdr:row>12</xdr:row>
      <xdr:rowOff>108519</xdr:rowOff>
    </xdr:to>
    <xdr:sp macro="" textlink="">
      <xdr:nvSpPr>
        <xdr:cNvPr id="49" name="Rectangle 18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4457361" y="2095500"/>
          <a:ext cx="655183" cy="27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16</xdr:col>
      <xdr:colOff>71436</xdr:colOff>
      <xdr:row>25</xdr:row>
      <xdr:rowOff>14288</xdr:rowOff>
    </xdr:from>
    <xdr:to>
      <xdr:col>18</xdr:col>
      <xdr:colOff>49622</xdr:colOff>
      <xdr:row>29</xdr:row>
      <xdr:rowOff>45145</xdr:rowOff>
    </xdr:to>
    <xdr:sp macro="" textlink="">
      <xdr:nvSpPr>
        <xdr:cNvPr id="50" name="Rectangle 19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9365115" y="4327752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Palacios II Ltda.</a:t>
          </a:r>
        </a:p>
      </xdr:txBody>
    </xdr:sp>
    <xdr:clientData/>
  </xdr:twoCellAnchor>
  <xdr:twoCellAnchor>
    <xdr:from>
      <xdr:col>18</xdr:col>
      <xdr:colOff>88106</xdr:colOff>
      <xdr:row>25</xdr:row>
      <xdr:rowOff>42862</xdr:rowOff>
    </xdr:from>
    <xdr:to>
      <xdr:col>19</xdr:col>
      <xdr:colOff>126206</xdr:colOff>
      <xdr:row>27</xdr:row>
      <xdr:rowOff>61912</xdr:rowOff>
    </xdr:to>
    <xdr:sp macro="" textlink="">
      <xdr:nvSpPr>
        <xdr:cNvPr id="51" name="Rectangle 19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10641806" y="4405312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15</xdr:col>
      <xdr:colOff>109476</xdr:colOff>
      <xdr:row>27</xdr:row>
      <xdr:rowOff>5213</xdr:rowOff>
    </xdr:from>
    <xdr:to>
      <xdr:col>16</xdr:col>
      <xdr:colOff>71437</xdr:colOff>
      <xdr:row>27</xdr:row>
      <xdr:rowOff>5213</xdr:rowOff>
    </xdr:to>
    <xdr:sp macro="" textlink="">
      <xdr:nvSpPr>
        <xdr:cNvPr id="52" name="Line 194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8891526" y="4691513"/>
          <a:ext cx="552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57151</xdr:colOff>
      <xdr:row>25</xdr:row>
      <xdr:rowOff>64294</xdr:rowOff>
    </xdr:from>
    <xdr:to>
      <xdr:col>16</xdr:col>
      <xdr:colOff>95250</xdr:colOff>
      <xdr:row>27</xdr:row>
      <xdr:rowOff>83344</xdr:rowOff>
    </xdr:to>
    <xdr:sp macro="" textlink="">
      <xdr:nvSpPr>
        <xdr:cNvPr id="53" name="Rectangle 195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8839201" y="4426744"/>
          <a:ext cx="6286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15</xdr:col>
      <xdr:colOff>115181</xdr:colOff>
      <xdr:row>32</xdr:row>
      <xdr:rowOff>35720</xdr:rowOff>
    </xdr:from>
    <xdr:to>
      <xdr:col>16</xdr:col>
      <xdr:colOff>83344</xdr:colOff>
      <xdr:row>32</xdr:row>
      <xdr:rowOff>40464</xdr:rowOff>
    </xdr:to>
    <xdr:sp macro="" textlink="">
      <xdr:nvSpPr>
        <xdr:cNvPr id="54" name="Line 19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V="1">
          <a:off x="8897231" y="5512595"/>
          <a:ext cx="558713" cy="47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531357</xdr:colOff>
      <xdr:row>25</xdr:row>
      <xdr:rowOff>95250</xdr:rowOff>
    </xdr:from>
    <xdr:to>
      <xdr:col>8</xdr:col>
      <xdr:colOff>51024</xdr:colOff>
      <xdr:row>27</xdr:row>
      <xdr:rowOff>112184</xdr:rowOff>
    </xdr:to>
    <xdr:sp macro="" textlink="">
      <xdr:nvSpPr>
        <xdr:cNvPr id="56" name="Rectangle 20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3973964" y="4408714"/>
          <a:ext cx="689881" cy="34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2</xdr:col>
      <xdr:colOff>80696</xdr:colOff>
      <xdr:row>31</xdr:row>
      <xdr:rowOff>138905</xdr:rowOff>
    </xdr:from>
    <xdr:to>
      <xdr:col>3</xdr:col>
      <xdr:colOff>461695</xdr:colOff>
      <xdr:row>34</xdr:row>
      <xdr:rowOff>38363</xdr:rowOff>
    </xdr:to>
    <xdr:sp macro="" textlink="">
      <xdr:nvSpPr>
        <xdr:cNvPr id="57" name="Rectangle 20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854602" y="5520530"/>
          <a:ext cx="821531" cy="39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99,90%</a:t>
          </a:r>
        </a:p>
      </xdr:txBody>
    </xdr:sp>
    <xdr:clientData/>
  </xdr:twoCellAnchor>
  <xdr:twoCellAnchor>
    <xdr:from>
      <xdr:col>7</xdr:col>
      <xdr:colOff>390525</xdr:colOff>
      <xdr:row>82</xdr:row>
      <xdr:rowOff>123825</xdr:rowOff>
    </xdr:from>
    <xdr:to>
      <xdr:col>14</xdr:col>
      <xdr:colOff>495300</xdr:colOff>
      <xdr:row>82</xdr:row>
      <xdr:rowOff>123825</xdr:rowOff>
    </xdr:to>
    <xdr:sp macro="" textlink="">
      <xdr:nvSpPr>
        <xdr:cNvPr id="58" name="Line 2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H="1">
          <a:off x="4448175" y="13763625"/>
          <a:ext cx="423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19</xdr:row>
      <xdr:rowOff>95250</xdr:rowOff>
    </xdr:from>
    <xdr:to>
      <xdr:col>12</xdr:col>
      <xdr:colOff>361950</xdr:colOff>
      <xdr:row>19</xdr:row>
      <xdr:rowOff>95250</xdr:rowOff>
    </xdr:to>
    <xdr:sp macro="" textlink="">
      <xdr:nvSpPr>
        <xdr:cNvPr id="59" name="Line 22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7372350" y="352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337877</xdr:colOff>
      <xdr:row>19</xdr:row>
      <xdr:rowOff>58207</xdr:rowOff>
    </xdr:from>
    <xdr:to>
      <xdr:col>5</xdr:col>
      <xdr:colOff>1059656</xdr:colOff>
      <xdr:row>20</xdr:row>
      <xdr:rowOff>154780</xdr:rowOff>
    </xdr:to>
    <xdr:sp macro="" textlink="">
      <xdr:nvSpPr>
        <xdr:cNvPr id="60" name="Rectangle 23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2738177" y="3487207"/>
          <a:ext cx="721779" cy="2489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564355</xdr:colOff>
      <xdr:row>27</xdr:row>
      <xdr:rowOff>23813</xdr:rowOff>
    </xdr:from>
    <xdr:to>
      <xdr:col>21</xdr:col>
      <xdr:colOff>23812</xdr:colOff>
      <xdr:row>27</xdr:row>
      <xdr:rowOff>26195</xdr:rowOff>
    </xdr:to>
    <xdr:sp macro="" textlink="">
      <xdr:nvSpPr>
        <xdr:cNvPr id="61" name="Line 12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 flipV="1">
          <a:off x="11708605" y="4710113"/>
          <a:ext cx="640557" cy="2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53861</xdr:colOff>
      <xdr:row>10</xdr:row>
      <xdr:rowOff>79011</xdr:rowOff>
    </xdr:from>
    <xdr:to>
      <xdr:col>2</xdr:col>
      <xdr:colOff>53861</xdr:colOff>
      <xdr:row>13</xdr:row>
      <xdr:rowOff>142875</xdr:rowOff>
    </xdr:to>
    <xdr:sp macro="" textlink="">
      <xdr:nvSpPr>
        <xdr:cNvPr id="62" name="Line 97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839674" y="1904636"/>
          <a:ext cx="0" cy="5401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16597</xdr:colOff>
      <xdr:row>33</xdr:row>
      <xdr:rowOff>94457</xdr:rowOff>
    </xdr:from>
    <xdr:to>
      <xdr:col>16</xdr:col>
      <xdr:colOff>67253</xdr:colOff>
      <xdr:row>33</xdr:row>
      <xdr:rowOff>96422</xdr:rowOff>
    </xdr:to>
    <xdr:sp macro="" textlink="">
      <xdr:nvSpPr>
        <xdr:cNvPr id="63" name="Line 19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H="1" flipV="1">
          <a:off x="8763722" y="5571332"/>
          <a:ext cx="638031" cy="19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84665</xdr:colOff>
      <xdr:row>38</xdr:row>
      <xdr:rowOff>3967</xdr:rowOff>
    </xdr:from>
    <xdr:to>
      <xdr:col>3</xdr:col>
      <xdr:colOff>465664</xdr:colOff>
      <xdr:row>40</xdr:row>
      <xdr:rowOff>42860</xdr:rowOff>
    </xdr:to>
    <xdr:sp macro="" textlink="">
      <xdr:nvSpPr>
        <xdr:cNvPr id="64" name="Rectangle 20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858571" y="6552405"/>
          <a:ext cx="821531" cy="372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99,97%</a:t>
          </a:r>
        </a:p>
      </xdr:txBody>
    </xdr:sp>
    <xdr:clientData/>
  </xdr:twoCellAnchor>
  <xdr:twoCellAnchor>
    <xdr:from>
      <xdr:col>2</xdr:col>
      <xdr:colOff>95249</xdr:colOff>
      <xdr:row>25</xdr:row>
      <xdr:rowOff>166686</xdr:rowOff>
    </xdr:from>
    <xdr:to>
      <xdr:col>3</xdr:col>
      <xdr:colOff>354806</xdr:colOff>
      <xdr:row>28</xdr:row>
      <xdr:rowOff>19048</xdr:rowOff>
    </xdr:to>
    <xdr:sp macro="" textlink="">
      <xdr:nvSpPr>
        <xdr:cNvPr id="65" name="Rectangle 20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869155" y="4548186"/>
          <a:ext cx="700089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15</xdr:col>
      <xdr:colOff>122143</xdr:colOff>
      <xdr:row>16</xdr:row>
      <xdr:rowOff>0</xdr:rowOff>
    </xdr:from>
    <xdr:to>
      <xdr:col>15</xdr:col>
      <xdr:colOff>122143</xdr:colOff>
      <xdr:row>32</xdr:row>
      <xdr:rowOff>31750</xdr:rowOff>
    </xdr:to>
    <xdr:sp macro="" textlink="">
      <xdr:nvSpPr>
        <xdr:cNvPr id="66" name="Line 11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8869268" y="27781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309563</xdr:colOff>
      <xdr:row>26</xdr:row>
      <xdr:rowOff>11903</xdr:rowOff>
    </xdr:from>
    <xdr:to>
      <xdr:col>6</xdr:col>
      <xdr:colOff>118004</xdr:colOff>
      <xdr:row>27</xdr:row>
      <xdr:rowOff>136258</xdr:rowOff>
    </xdr:to>
    <xdr:sp macro="" textlink="">
      <xdr:nvSpPr>
        <xdr:cNvPr id="68" name="Rectangle 9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2714626" y="4560091"/>
          <a:ext cx="880003" cy="291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10</xdr:col>
      <xdr:colOff>226219</xdr:colOff>
      <xdr:row>11</xdr:row>
      <xdr:rowOff>0</xdr:rowOff>
    </xdr:from>
    <xdr:to>
      <xdr:col>11</xdr:col>
      <xdr:colOff>290853</xdr:colOff>
      <xdr:row>12</xdr:row>
      <xdr:rowOff>130629</xdr:rowOff>
    </xdr:to>
    <xdr:sp macro="" textlink="">
      <xdr:nvSpPr>
        <xdr:cNvPr id="69" name="Rectangle 18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6055519" y="2095500"/>
          <a:ext cx="655184" cy="292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385578</xdr:colOff>
      <xdr:row>18</xdr:row>
      <xdr:rowOff>35716</xdr:rowOff>
    </xdr:from>
    <xdr:to>
      <xdr:col>7</xdr:col>
      <xdr:colOff>385580</xdr:colOff>
      <xdr:row>21</xdr:row>
      <xdr:rowOff>59530</xdr:rowOff>
    </xdr:to>
    <xdr:sp macro="" textlink="">
      <xdr:nvSpPr>
        <xdr:cNvPr id="70" name="Line 20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4443228" y="3312316"/>
          <a:ext cx="2" cy="481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268739</xdr:colOff>
      <xdr:row>18</xdr:row>
      <xdr:rowOff>76540</xdr:rowOff>
    </xdr:from>
    <xdr:to>
      <xdr:col>8</xdr:col>
      <xdr:colOff>385001</xdr:colOff>
      <xdr:row>20</xdr:row>
      <xdr:rowOff>6424</xdr:rowOff>
    </xdr:to>
    <xdr:sp macro="" textlink="">
      <xdr:nvSpPr>
        <xdr:cNvPr id="71" name="Rectangle 23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4296453" y="3247004"/>
          <a:ext cx="701369" cy="25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0,1%</a:t>
          </a:r>
        </a:p>
      </xdr:txBody>
    </xdr:sp>
    <xdr:clientData/>
  </xdr:twoCellAnchor>
  <xdr:twoCellAnchor>
    <xdr:from>
      <xdr:col>2</xdr:col>
      <xdr:colOff>71436</xdr:colOff>
      <xdr:row>44</xdr:row>
      <xdr:rowOff>35719</xdr:rowOff>
    </xdr:from>
    <xdr:to>
      <xdr:col>3</xdr:col>
      <xdr:colOff>452436</xdr:colOff>
      <xdr:row>46</xdr:row>
      <xdr:rowOff>70644</xdr:rowOff>
    </xdr:to>
    <xdr:sp macro="" textlink="">
      <xdr:nvSpPr>
        <xdr:cNvPr id="72" name="Rectangle 20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845342" y="7596188"/>
          <a:ext cx="821532" cy="36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31</xdr:col>
      <xdr:colOff>273843</xdr:colOff>
      <xdr:row>11</xdr:row>
      <xdr:rowOff>0</xdr:rowOff>
    </xdr:from>
    <xdr:to>
      <xdr:col>32</xdr:col>
      <xdr:colOff>578643</xdr:colOff>
      <xdr:row>13</xdr:row>
      <xdr:rowOff>53067</xdr:rowOff>
    </xdr:to>
    <xdr:sp macro="" textlink="">
      <xdr:nvSpPr>
        <xdr:cNvPr id="74" name="Rectangle 8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18580893" y="2095500"/>
          <a:ext cx="895350" cy="37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16</xdr:col>
      <xdr:colOff>71438</xdr:colOff>
      <xdr:row>20</xdr:row>
      <xdr:rowOff>6601</xdr:rowOff>
    </xdr:from>
    <xdr:to>
      <xdr:col>18</xdr:col>
      <xdr:colOff>49624</xdr:colOff>
      <xdr:row>24</xdr:row>
      <xdr:rowOff>37458</xdr:rowOff>
    </xdr:to>
    <xdr:sp macro="" textlink="">
      <xdr:nvSpPr>
        <xdr:cNvPr id="75" name="Rectangle 19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/>
        </xdr:cNvSpPr>
      </xdr:nvSpPr>
      <xdr:spPr bwMode="auto">
        <a:xfrm>
          <a:off x="9365117" y="350363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S.A.</a:t>
          </a:r>
        </a:p>
      </xdr:txBody>
    </xdr:sp>
    <xdr:clientData/>
  </xdr:twoCellAnchor>
  <xdr:twoCellAnchor>
    <xdr:from>
      <xdr:col>15</xdr:col>
      <xdr:colOff>119062</xdr:colOff>
      <xdr:row>22</xdr:row>
      <xdr:rowOff>70101</xdr:rowOff>
    </xdr:from>
    <xdr:to>
      <xdr:col>16</xdr:col>
      <xdr:colOff>95250</xdr:colOff>
      <xdr:row>22</xdr:row>
      <xdr:rowOff>71437</xdr:rowOff>
    </xdr:to>
    <xdr:sp macro="" textlink="">
      <xdr:nvSpPr>
        <xdr:cNvPr id="76" name="Line 19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8901112" y="3956301"/>
          <a:ext cx="566738" cy="133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20</xdr:row>
      <xdr:rowOff>74071</xdr:rowOff>
    </xdr:from>
    <xdr:to>
      <xdr:col>16</xdr:col>
      <xdr:colOff>85724</xdr:colOff>
      <xdr:row>22</xdr:row>
      <xdr:rowOff>93121</xdr:rowOff>
    </xdr:to>
    <xdr:sp macro="" textlink="">
      <xdr:nvSpPr>
        <xdr:cNvPr id="77" name="Rectangle 19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rrowheads="1"/>
        </xdr:cNvSpPr>
      </xdr:nvSpPr>
      <xdr:spPr bwMode="auto">
        <a:xfrm>
          <a:off x="8829675" y="3655471"/>
          <a:ext cx="62864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58,38%</a:t>
          </a:r>
        </a:p>
      </xdr:txBody>
    </xdr:sp>
    <xdr:clientData/>
  </xdr:twoCellAnchor>
  <xdr:twoCellAnchor>
    <xdr:from>
      <xdr:col>18</xdr:col>
      <xdr:colOff>63498</xdr:colOff>
      <xdr:row>20</xdr:row>
      <xdr:rowOff>126986</xdr:rowOff>
    </xdr:from>
    <xdr:to>
      <xdr:col>19</xdr:col>
      <xdr:colOff>101598</xdr:colOff>
      <xdr:row>22</xdr:row>
      <xdr:rowOff>146036</xdr:rowOff>
    </xdr:to>
    <xdr:sp macro="" textlink="">
      <xdr:nvSpPr>
        <xdr:cNvPr id="78" name="Rectangle 19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rrowheads="1"/>
        </xdr:cNvSpPr>
      </xdr:nvSpPr>
      <xdr:spPr bwMode="auto">
        <a:xfrm>
          <a:off x="10617198" y="3708386"/>
          <a:ext cx="6286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41,62%</a:t>
          </a:r>
        </a:p>
      </xdr:txBody>
    </xdr:sp>
    <xdr:clientData/>
  </xdr:twoCellAnchor>
  <xdr:twoCellAnchor>
    <xdr:from>
      <xdr:col>18</xdr:col>
      <xdr:colOff>119062</xdr:colOff>
      <xdr:row>22</xdr:row>
      <xdr:rowOff>71437</xdr:rowOff>
    </xdr:from>
    <xdr:to>
      <xdr:col>19</xdr:col>
      <xdr:colOff>35718</xdr:colOff>
      <xdr:row>22</xdr:row>
      <xdr:rowOff>71437</xdr:rowOff>
    </xdr:to>
    <xdr:sp macro="" textlink="">
      <xdr:nvSpPr>
        <xdr:cNvPr id="79" name="Line 196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10582955" y="3895044"/>
          <a:ext cx="5017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750092</xdr:colOff>
      <xdr:row>10</xdr:row>
      <xdr:rowOff>79374</xdr:rowOff>
    </xdr:from>
    <xdr:to>
      <xdr:col>32</xdr:col>
      <xdr:colOff>750092</xdr:colOff>
      <xdr:row>13</xdr:row>
      <xdr:rowOff>138904</xdr:rowOff>
    </xdr:to>
    <xdr:sp macro="" textlink="">
      <xdr:nvSpPr>
        <xdr:cNvPr id="80" name="Line 174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19561967" y="1904999"/>
          <a:ext cx="0" cy="535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566923</xdr:colOff>
      <xdr:row>32</xdr:row>
      <xdr:rowOff>8504</xdr:rowOff>
    </xdr:from>
    <xdr:to>
      <xdr:col>21</xdr:col>
      <xdr:colOff>23812</xdr:colOff>
      <xdr:row>32</xdr:row>
      <xdr:rowOff>11905</xdr:rowOff>
    </xdr:to>
    <xdr:sp macro="" textlink="">
      <xdr:nvSpPr>
        <xdr:cNvPr id="81" name="Line 12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1711173" y="5485379"/>
          <a:ext cx="637989" cy="34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547688</xdr:colOff>
      <xdr:row>30</xdr:row>
      <xdr:rowOff>13607</xdr:rowOff>
    </xdr:from>
    <xdr:to>
      <xdr:col>21</xdr:col>
      <xdr:colOff>681</xdr:colOff>
      <xdr:row>32</xdr:row>
      <xdr:rowOff>32657</xdr:rowOff>
    </xdr:to>
    <xdr:sp macro="" textlink="">
      <xdr:nvSpPr>
        <xdr:cNvPr id="82" name="Rectangle 13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rrowheads="1"/>
        </xdr:cNvSpPr>
      </xdr:nvSpPr>
      <xdr:spPr bwMode="auto">
        <a:xfrm>
          <a:off x="11691938" y="5166632"/>
          <a:ext cx="63409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59,99%</a:t>
          </a:r>
        </a:p>
      </xdr:txBody>
    </xdr:sp>
    <xdr:clientData/>
  </xdr:twoCellAnchor>
  <xdr:twoCellAnchor>
    <xdr:from>
      <xdr:col>18</xdr:col>
      <xdr:colOff>95249</xdr:colOff>
      <xdr:row>26</xdr:row>
      <xdr:rowOff>142875</xdr:rowOff>
    </xdr:from>
    <xdr:to>
      <xdr:col>19</xdr:col>
      <xdr:colOff>35717</xdr:colOff>
      <xdr:row>26</xdr:row>
      <xdr:rowOff>142875</xdr:rowOff>
    </xdr:to>
    <xdr:sp macro="" textlink="">
      <xdr:nvSpPr>
        <xdr:cNvPr id="83" name="Line 196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H="1">
          <a:off x="10648949" y="4667250"/>
          <a:ext cx="5310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428629</xdr:colOff>
      <xdr:row>14</xdr:row>
      <xdr:rowOff>0</xdr:rowOff>
    </xdr:from>
    <xdr:to>
      <xdr:col>8</xdr:col>
      <xdr:colOff>406815</xdr:colOff>
      <xdr:row>18</xdr:row>
      <xdr:rowOff>30857</xdr:rowOff>
    </xdr:to>
    <xdr:sp macro="" textlink="">
      <xdr:nvSpPr>
        <xdr:cNvPr id="84" name="Rectangle 15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/>
        </xdr:cNvSpPr>
      </xdr:nvSpPr>
      <xdr:spPr bwMode="auto">
        <a:xfrm>
          <a:off x="3871236" y="251732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9</xdr:col>
      <xdr:colOff>404813</xdr:colOff>
      <xdr:row>13</xdr:row>
      <xdr:rowOff>163284</xdr:rowOff>
    </xdr:from>
    <xdr:to>
      <xdr:col>11</xdr:col>
      <xdr:colOff>382999</xdr:colOff>
      <xdr:row>18</xdr:row>
      <xdr:rowOff>30856</xdr:rowOff>
    </xdr:to>
    <xdr:sp macro="" textlink="">
      <xdr:nvSpPr>
        <xdr:cNvPr id="85" name="Rectangle 15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5602742" y="2517320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Europa</a:t>
          </a:r>
        </a:p>
      </xdr:txBody>
    </xdr:sp>
    <xdr:clientData/>
  </xdr:twoCellAnchor>
  <xdr:twoCellAnchor>
    <xdr:from>
      <xdr:col>13</xdr:col>
      <xdr:colOff>0</xdr:colOff>
      <xdr:row>14</xdr:row>
      <xdr:rowOff>23812</xdr:rowOff>
    </xdr:from>
    <xdr:to>
      <xdr:col>14</xdr:col>
      <xdr:colOff>573881</xdr:colOff>
      <xdr:row>18</xdr:row>
      <xdr:rowOff>23812</xdr:rowOff>
    </xdr:to>
    <xdr:sp macro="" textlink="">
      <xdr:nvSpPr>
        <xdr:cNvPr id="86" name="Rectangle 15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7600950" y="2595562"/>
          <a:ext cx="1164431" cy="70485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S.A.</a:t>
          </a:r>
        </a:p>
      </xdr:txBody>
    </xdr:sp>
    <xdr:clientData/>
  </xdr:twoCellAnchor>
  <xdr:twoCellAnchor>
    <xdr:from>
      <xdr:col>19</xdr:col>
      <xdr:colOff>404813</xdr:colOff>
      <xdr:row>14</xdr:row>
      <xdr:rowOff>0</xdr:rowOff>
    </xdr:from>
    <xdr:to>
      <xdr:col>21</xdr:col>
      <xdr:colOff>382999</xdr:colOff>
      <xdr:row>18</xdr:row>
      <xdr:rowOff>30857</xdr:rowOff>
    </xdr:to>
    <xdr:sp macro="" textlink="">
      <xdr:nvSpPr>
        <xdr:cNvPr id="87" name="Rectangle 15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11453813" y="251732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S.A.</a:t>
          </a:r>
        </a:p>
      </xdr:txBody>
    </xdr:sp>
    <xdr:clientData/>
  </xdr:twoCellAnchor>
  <xdr:twoCellAnchor>
    <xdr:from>
      <xdr:col>22</xdr:col>
      <xdr:colOff>450738</xdr:colOff>
      <xdr:row>14</xdr:row>
      <xdr:rowOff>11906</xdr:rowOff>
    </xdr:from>
    <xdr:to>
      <xdr:col>24</xdr:col>
      <xdr:colOff>428923</xdr:colOff>
      <xdr:row>18</xdr:row>
      <xdr:rowOff>42763</xdr:rowOff>
    </xdr:to>
    <xdr:sp macro="" textlink="">
      <xdr:nvSpPr>
        <xdr:cNvPr id="88" name="Rectangle 15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13255059" y="252922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Maullin S.A.</a:t>
          </a:r>
        </a:p>
      </xdr:txBody>
    </xdr:sp>
    <xdr:clientData/>
  </xdr:twoCellAnchor>
  <xdr:twoCellAnchor>
    <xdr:from>
      <xdr:col>10</xdr:col>
      <xdr:colOff>349008</xdr:colOff>
      <xdr:row>10</xdr:row>
      <xdr:rowOff>83344</xdr:rowOff>
    </xdr:from>
    <xdr:to>
      <xdr:col>10</xdr:col>
      <xdr:colOff>349008</xdr:colOff>
      <xdr:row>14</xdr:row>
      <xdr:rowOff>11906</xdr:rowOff>
    </xdr:to>
    <xdr:sp macro="" textlink="">
      <xdr:nvSpPr>
        <xdr:cNvPr id="89" name="Line 97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6178308" y="2026444"/>
          <a:ext cx="0" cy="5572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404813</xdr:colOff>
      <xdr:row>20</xdr:row>
      <xdr:rowOff>23813</xdr:rowOff>
    </xdr:from>
    <xdr:to>
      <xdr:col>5</xdr:col>
      <xdr:colOff>382999</xdr:colOff>
      <xdr:row>24</xdr:row>
      <xdr:rowOff>54670</xdr:rowOff>
    </xdr:to>
    <xdr:sp macro="" textlink="">
      <xdr:nvSpPr>
        <xdr:cNvPr id="92" name="Rectangle 15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1615849" y="3520849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S.A.</a:t>
          </a:r>
        </a:p>
      </xdr:txBody>
    </xdr:sp>
    <xdr:clientData/>
  </xdr:twoCellAnchor>
  <xdr:twoCellAnchor>
    <xdr:from>
      <xdr:col>3</xdr:col>
      <xdr:colOff>404813</xdr:colOff>
      <xdr:row>26</xdr:row>
      <xdr:rowOff>11906</xdr:rowOff>
    </xdr:from>
    <xdr:to>
      <xdr:col>5</xdr:col>
      <xdr:colOff>382999</xdr:colOff>
      <xdr:row>30</xdr:row>
      <xdr:rowOff>42763</xdr:rowOff>
    </xdr:to>
    <xdr:sp macro="" textlink="">
      <xdr:nvSpPr>
        <xdr:cNvPr id="93" name="Rectangle 15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1615849" y="4488656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S.A.</a:t>
          </a:r>
        </a:p>
      </xdr:txBody>
    </xdr:sp>
    <xdr:clientData/>
  </xdr:twoCellAnchor>
  <xdr:twoCellAnchor>
    <xdr:from>
      <xdr:col>3</xdr:col>
      <xdr:colOff>404813</xdr:colOff>
      <xdr:row>31</xdr:row>
      <xdr:rowOff>149488</xdr:rowOff>
    </xdr:from>
    <xdr:to>
      <xdr:col>5</xdr:col>
      <xdr:colOff>382999</xdr:colOff>
      <xdr:row>36</xdr:row>
      <xdr:rowOff>17060</xdr:rowOff>
    </xdr:to>
    <xdr:sp macro="" textlink="">
      <xdr:nvSpPr>
        <xdr:cNvPr id="94" name="Rectangle 15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1615849" y="544266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Soc.Agricola Aguas Claras S.A.</a:t>
          </a:r>
        </a:p>
      </xdr:txBody>
    </xdr:sp>
    <xdr:clientData/>
  </xdr:twoCellAnchor>
  <xdr:twoCellAnchor>
    <xdr:from>
      <xdr:col>3</xdr:col>
      <xdr:colOff>378620</xdr:colOff>
      <xdr:row>43</xdr:row>
      <xdr:rowOff>152391</xdr:rowOff>
    </xdr:from>
    <xdr:to>
      <xdr:col>5</xdr:col>
      <xdr:colOff>356806</xdr:colOff>
      <xdr:row>48</xdr:row>
      <xdr:rowOff>47176</xdr:rowOff>
    </xdr:to>
    <xdr:sp macro="" textlink="">
      <xdr:nvSpPr>
        <xdr:cNvPr id="95" name="Rectangle 15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/>
        </xdr:cNvSpPr>
      </xdr:nvSpPr>
      <xdr:spPr bwMode="auto">
        <a:xfrm>
          <a:off x="1589656" y="7418605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Bowrain Corp S.A.</a:t>
          </a:r>
        </a:p>
      </xdr:txBody>
    </xdr:sp>
    <xdr:clientData/>
  </xdr:twoCellAnchor>
  <xdr:twoCellAnchor>
    <xdr:from>
      <xdr:col>3</xdr:col>
      <xdr:colOff>404813</xdr:colOff>
      <xdr:row>37</xdr:row>
      <xdr:rowOff>158745</xdr:rowOff>
    </xdr:from>
    <xdr:to>
      <xdr:col>5</xdr:col>
      <xdr:colOff>382999</xdr:colOff>
      <xdr:row>42</xdr:row>
      <xdr:rowOff>12709</xdr:rowOff>
    </xdr:to>
    <xdr:sp macro="" textlink="">
      <xdr:nvSpPr>
        <xdr:cNvPr id="96" name="Rectangle 15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/>
        </xdr:cNvSpPr>
      </xdr:nvSpPr>
      <xdr:spPr bwMode="auto">
        <a:xfrm>
          <a:off x="1615849" y="6431638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S.A.</a:t>
          </a:r>
        </a:p>
      </xdr:txBody>
    </xdr:sp>
    <xdr:clientData/>
  </xdr:twoCellAnchor>
  <xdr:twoCellAnchor>
    <xdr:from>
      <xdr:col>8</xdr:col>
      <xdr:colOff>95248</xdr:colOff>
      <xdr:row>25</xdr:row>
      <xdr:rowOff>119063</xdr:rowOff>
    </xdr:from>
    <xdr:to>
      <xdr:col>10</xdr:col>
      <xdr:colOff>73433</xdr:colOff>
      <xdr:row>29</xdr:row>
      <xdr:rowOff>149920</xdr:rowOff>
    </xdr:to>
    <xdr:sp macro="" textlink="">
      <xdr:nvSpPr>
        <xdr:cNvPr id="97" name="Rectangle 15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/>
        </xdr:cNvSpPr>
      </xdr:nvSpPr>
      <xdr:spPr bwMode="auto">
        <a:xfrm>
          <a:off x="4708069" y="443252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S.A.</a:t>
          </a:r>
        </a:p>
      </xdr:txBody>
    </xdr:sp>
    <xdr:clientData/>
  </xdr:twoCellAnchor>
  <xdr:twoCellAnchor>
    <xdr:from>
      <xdr:col>14</xdr:col>
      <xdr:colOff>573881</xdr:colOff>
      <xdr:row>16</xdr:row>
      <xdr:rowOff>726</xdr:rowOff>
    </xdr:from>
    <xdr:to>
      <xdr:col>15</xdr:col>
      <xdr:colOff>121416</xdr:colOff>
      <xdr:row>16</xdr:row>
      <xdr:rowOff>726</xdr:rowOff>
    </xdr:to>
    <xdr:cxnSp macro="">
      <xdr:nvCxnSpPr>
        <xdr:cNvPr id="98" name="97 Conector recto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CxnSpPr>
          <a:stCxn id="86" idx="3"/>
        </xdr:cNvCxnSpPr>
      </xdr:nvCxnSpPr>
      <xdr:spPr>
        <a:xfrm flipV="1">
          <a:off x="8733631" y="2778851"/>
          <a:ext cx="134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389196</xdr:colOff>
      <xdr:row>21</xdr:row>
      <xdr:rowOff>60529</xdr:rowOff>
    </xdr:from>
    <xdr:to>
      <xdr:col>12</xdr:col>
      <xdr:colOff>241217</xdr:colOff>
      <xdr:row>21</xdr:row>
      <xdr:rowOff>60534</xdr:rowOff>
    </xdr:to>
    <xdr:cxnSp macro="">
      <xdr:nvCxnSpPr>
        <xdr:cNvPr id="99" name="98 Conector recto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CxnSpPr/>
      </xdr:nvCxnSpPr>
      <xdr:spPr>
        <a:xfrm flipV="1">
          <a:off x="4446846" y="3794329"/>
          <a:ext cx="2804771" cy="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190500</xdr:colOff>
      <xdr:row>13</xdr:row>
      <xdr:rowOff>154781</xdr:rowOff>
    </xdr:from>
    <xdr:to>
      <xdr:col>29</xdr:col>
      <xdr:colOff>73436</xdr:colOff>
      <xdr:row>18</xdr:row>
      <xdr:rowOff>22353</xdr:rowOff>
    </xdr:to>
    <xdr:sp macro="" textlink="">
      <xdr:nvSpPr>
        <xdr:cNvPr id="100" name="Rectangle 15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/>
        </xdr:cNvSpPr>
      </xdr:nvSpPr>
      <xdr:spPr bwMode="auto">
        <a:xfrm>
          <a:off x="15920357" y="250881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S.A.</a:t>
          </a:r>
        </a:p>
      </xdr:txBody>
    </xdr:sp>
    <xdr:clientData/>
  </xdr:twoCellAnchor>
  <xdr:twoCellAnchor>
    <xdr:from>
      <xdr:col>29</xdr:col>
      <xdr:colOff>435429</xdr:colOff>
      <xdr:row>14</xdr:row>
      <xdr:rowOff>0</xdr:rowOff>
    </xdr:from>
    <xdr:to>
      <xdr:col>31</xdr:col>
      <xdr:colOff>413614</xdr:colOff>
      <xdr:row>18</xdr:row>
      <xdr:rowOff>30857</xdr:rowOff>
    </xdr:to>
    <xdr:sp macro="" textlink="">
      <xdr:nvSpPr>
        <xdr:cNvPr id="101" name="Rectangle 15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/>
        </xdr:cNvSpPr>
      </xdr:nvSpPr>
      <xdr:spPr bwMode="auto">
        <a:xfrm>
          <a:off x="17430750" y="251732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S.A.</a:t>
          </a:r>
        </a:p>
      </xdr:txBody>
    </xdr:sp>
    <xdr:clientData/>
  </xdr:twoCellAnchor>
  <xdr:twoCellAnchor>
    <xdr:from>
      <xdr:col>32</xdr:col>
      <xdr:colOff>147978</xdr:colOff>
      <xdr:row>13</xdr:row>
      <xdr:rowOff>147978</xdr:rowOff>
    </xdr:from>
    <xdr:to>
      <xdr:col>33</xdr:col>
      <xdr:colOff>534378</xdr:colOff>
      <xdr:row>18</xdr:row>
      <xdr:rowOff>15550</xdr:rowOff>
    </xdr:to>
    <xdr:sp macro="" textlink="">
      <xdr:nvSpPr>
        <xdr:cNvPr id="102" name="Rectangle 15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/>
        </xdr:cNvSpPr>
      </xdr:nvSpPr>
      <xdr:spPr bwMode="auto">
        <a:xfrm>
          <a:off x="18898621" y="2502014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Glaciares S.A.</a:t>
          </a:r>
        </a:p>
      </xdr:txBody>
    </xdr:sp>
    <xdr:clientData/>
  </xdr:twoCellAnchor>
  <xdr:twoCellAnchor>
    <xdr:from>
      <xdr:col>28</xdr:col>
      <xdr:colOff>166689</xdr:colOff>
      <xdr:row>20</xdr:row>
      <xdr:rowOff>11905</xdr:rowOff>
    </xdr:from>
    <xdr:to>
      <xdr:col>30</xdr:col>
      <xdr:colOff>144874</xdr:colOff>
      <xdr:row>24</xdr:row>
      <xdr:rowOff>42762</xdr:rowOff>
    </xdr:to>
    <xdr:sp macro="" textlink="">
      <xdr:nvSpPr>
        <xdr:cNvPr id="103" name="Rectangle 15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/>
        </xdr:cNvSpPr>
      </xdr:nvSpPr>
      <xdr:spPr bwMode="auto">
        <a:xfrm>
          <a:off x="16576903" y="350894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Aquacorporación Int´I S.A.</a:t>
          </a:r>
        </a:p>
      </xdr:txBody>
    </xdr:sp>
    <xdr:clientData/>
  </xdr:twoCellAnchor>
  <xdr:twoCellAnchor>
    <xdr:from>
      <xdr:col>28</xdr:col>
      <xdr:colOff>166688</xdr:colOff>
      <xdr:row>25</xdr:row>
      <xdr:rowOff>19844</xdr:rowOff>
    </xdr:from>
    <xdr:to>
      <xdr:col>30</xdr:col>
      <xdr:colOff>144873</xdr:colOff>
      <xdr:row>29</xdr:row>
      <xdr:rowOff>50701</xdr:rowOff>
    </xdr:to>
    <xdr:sp macro="" textlink="">
      <xdr:nvSpPr>
        <xdr:cNvPr id="104" name="Rectangle 15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/>
        </xdr:cNvSpPr>
      </xdr:nvSpPr>
      <xdr:spPr bwMode="auto">
        <a:xfrm>
          <a:off x="16576902" y="4333308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S.A.</a:t>
          </a:r>
        </a:p>
      </xdr:txBody>
    </xdr:sp>
    <xdr:clientData/>
  </xdr:twoCellAnchor>
  <xdr:twoCellAnchor>
    <xdr:from>
      <xdr:col>28</xdr:col>
      <xdr:colOff>182562</xdr:colOff>
      <xdr:row>30</xdr:row>
      <xdr:rowOff>27783</xdr:rowOff>
    </xdr:from>
    <xdr:to>
      <xdr:col>30</xdr:col>
      <xdr:colOff>160747</xdr:colOff>
      <xdr:row>34</xdr:row>
      <xdr:rowOff>58640</xdr:rowOff>
    </xdr:to>
    <xdr:sp macro="" textlink="">
      <xdr:nvSpPr>
        <xdr:cNvPr id="105" name="Rectangle 15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/>
        </xdr:cNvSpPr>
      </xdr:nvSpPr>
      <xdr:spPr bwMode="auto">
        <a:xfrm>
          <a:off x="16592776" y="5157676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 Pacifico S.A.</a:t>
          </a:r>
        </a:p>
      </xdr:txBody>
    </xdr:sp>
    <xdr:clientData/>
  </xdr:twoCellAnchor>
  <xdr:twoCellAnchor>
    <xdr:from>
      <xdr:col>28</xdr:col>
      <xdr:colOff>190501</xdr:colOff>
      <xdr:row>35</xdr:row>
      <xdr:rowOff>80700</xdr:rowOff>
    </xdr:from>
    <xdr:to>
      <xdr:col>30</xdr:col>
      <xdr:colOff>168686</xdr:colOff>
      <xdr:row>39</xdr:row>
      <xdr:rowOff>111557</xdr:rowOff>
    </xdr:to>
    <xdr:sp macro="" textlink="">
      <xdr:nvSpPr>
        <xdr:cNvPr id="106" name="Rectangle 15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rrowheads="1"/>
        </xdr:cNvSpPr>
      </xdr:nvSpPr>
      <xdr:spPr bwMode="auto">
        <a:xfrm>
          <a:off x="16600715" y="6027021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Inc.</a:t>
          </a:r>
        </a:p>
      </xdr:txBody>
    </xdr:sp>
    <xdr:clientData/>
  </xdr:twoCellAnchor>
  <xdr:twoCellAnchor>
    <xdr:from>
      <xdr:col>24</xdr:col>
      <xdr:colOff>23812</xdr:colOff>
      <xdr:row>20</xdr:row>
      <xdr:rowOff>11906</xdr:rowOff>
    </xdr:from>
    <xdr:to>
      <xdr:col>25</xdr:col>
      <xdr:colOff>587105</xdr:colOff>
      <xdr:row>24</xdr:row>
      <xdr:rowOff>42763</xdr:rowOff>
    </xdr:to>
    <xdr:sp macro="" textlink="">
      <xdr:nvSpPr>
        <xdr:cNvPr id="107" name="Rectangle 15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/>
        </xdr:cNvSpPr>
      </xdr:nvSpPr>
      <xdr:spPr bwMode="auto">
        <a:xfrm>
          <a:off x="13998348" y="3508942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Volcan Ltda.</a:t>
          </a:r>
        </a:p>
      </xdr:txBody>
    </xdr:sp>
    <xdr:clientData/>
  </xdr:twoCellAnchor>
  <xdr:twoCellAnchor>
    <xdr:from>
      <xdr:col>24</xdr:col>
      <xdr:colOff>23812</xdr:colOff>
      <xdr:row>25</xdr:row>
      <xdr:rowOff>0</xdr:rowOff>
    </xdr:from>
    <xdr:to>
      <xdr:col>25</xdr:col>
      <xdr:colOff>587105</xdr:colOff>
      <xdr:row>29</xdr:row>
      <xdr:rowOff>30857</xdr:rowOff>
    </xdr:to>
    <xdr:sp macro="" textlink="">
      <xdr:nvSpPr>
        <xdr:cNvPr id="108" name="Rectangle 15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/>
        </xdr:cNvSpPr>
      </xdr:nvSpPr>
      <xdr:spPr bwMode="auto">
        <a:xfrm>
          <a:off x="13998348" y="4313464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Maullin Ltda.</a:t>
          </a:r>
        </a:p>
      </xdr:txBody>
    </xdr:sp>
    <xdr:clientData/>
  </xdr:twoCellAnchor>
  <xdr:twoCellAnchor>
    <xdr:from>
      <xdr:col>21</xdr:col>
      <xdr:colOff>11906</xdr:colOff>
      <xdr:row>20</xdr:row>
      <xdr:rowOff>23813</xdr:rowOff>
    </xdr:from>
    <xdr:to>
      <xdr:col>22</xdr:col>
      <xdr:colOff>575199</xdr:colOff>
      <xdr:row>24</xdr:row>
      <xdr:rowOff>54670</xdr:rowOff>
    </xdr:to>
    <xdr:sp macro="" textlink="">
      <xdr:nvSpPr>
        <xdr:cNvPr id="109" name="Rectangle 15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/>
        </xdr:cNvSpPr>
      </xdr:nvSpPr>
      <xdr:spPr bwMode="auto">
        <a:xfrm>
          <a:off x="12231120" y="3520849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Piscultura Aquasan S.A.</a:t>
          </a:r>
        </a:p>
      </xdr:txBody>
    </xdr:sp>
    <xdr:clientData/>
  </xdr:twoCellAnchor>
  <xdr:twoCellAnchor>
    <xdr:from>
      <xdr:col>21</xdr:col>
      <xdr:colOff>11906</xdr:colOff>
      <xdr:row>25</xdr:row>
      <xdr:rowOff>11906</xdr:rowOff>
    </xdr:from>
    <xdr:to>
      <xdr:col>22</xdr:col>
      <xdr:colOff>575199</xdr:colOff>
      <xdr:row>29</xdr:row>
      <xdr:rowOff>42763</xdr:rowOff>
    </xdr:to>
    <xdr:sp macro="" textlink="">
      <xdr:nvSpPr>
        <xdr:cNvPr id="110" name="Rectangle 15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/>
        </xdr:cNvSpPr>
      </xdr:nvSpPr>
      <xdr:spPr bwMode="auto">
        <a:xfrm>
          <a:off x="12231120" y="4325370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S.A.</a:t>
          </a:r>
        </a:p>
      </xdr:txBody>
    </xdr:sp>
    <xdr:clientData/>
  </xdr:twoCellAnchor>
  <xdr:twoCellAnchor>
    <xdr:from>
      <xdr:col>21</xdr:col>
      <xdr:colOff>23812</xdr:colOff>
      <xdr:row>30</xdr:row>
      <xdr:rowOff>3400</xdr:rowOff>
    </xdr:from>
    <xdr:to>
      <xdr:col>23</xdr:col>
      <xdr:colOff>1997</xdr:colOff>
      <xdr:row>34</xdr:row>
      <xdr:rowOff>34257</xdr:rowOff>
    </xdr:to>
    <xdr:sp macro="" textlink="">
      <xdr:nvSpPr>
        <xdr:cNvPr id="111" name="Rectangle 15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/>
        </xdr:cNvSpPr>
      </xdr:nvSpPr>
      <xdr:spPr bwMode="auto">
        <a:xfrm>
          <a:off x="12243026" y="5133293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Allipen S.A.</a:t>
          </a:r>
        </a:p>
      </xdr:txBody>
    </xdr:sp>
    <xdr:clientData/>
  </xdr:twoCellAnchor>
  <xdr:twoCellAnchor>
    <xdr:from>
      <xdr:col>19</xdr:col>
      <xdr:colOff>557893</xdr:colOff>
      <xdr:row>18</xdr:row>
      <xdr:rowOff>54429</xdr:rowOff>
    </xdr:from>
    <xdr:to>
      <xdr:col>19</xdr:col>
      <xdr:colOff>557893</xdr:colOff>
      <xdr:row>32</xdr:row>
      <xdr:rowOff>4794</xdr:rowOff>
    </xdr:to>
    <xdr:cxnSp macro="">
      <xdr:nvCxnSpPr>
        <xdr:cNvPr id="112" name="111 Conector recto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CxnSpPr/>
      </xdr:nvCxnSpPr>
      <xdr:spPr>
        <a:xfrm>
          <a:off x="11606893" y="3224893"/>
          <a:ext cx="0" cy="22363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11906</xdr:colOff>
      <xdr:row>32</xdr:row>
      <xdr:rowOff>1313</xdr:rowOff>
    </xdr:from>
    <xdr:to>
      <xdr:col>14</xdr:col>
      <xdr:colOff>575199</xdr:colOff>
      <xdr:row>36</xdr:row>
      <xdr:rowOff>32170</xdr:rowOff>
    </xdr:to>
    <xdr:sp macro="" textlink="">
      <xdr:nvSpPr>
        <xdr:cNvPr id="114" name="Rectangle 15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/>
        </xdr:cNvSpPr>
      </xdr:nvSpPr>
      <xdr:spPr bwMode="auto">
        <a:xfrm>
          <a:off x="7550263" y="5457777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Antares S.A.</a:t>
          </a:r>
        </a:p>
      </xdr:txBody>
    </xdr:sp>
    <xdr:clientData/>
  </xdr:twoCellAnchor>
  <xdr:twoCellAnchor>
    <xdr:from>
      <xdr:col>13</xdr:col>
      <xdr:colOff>47624</xdr:colOff>
      <xdr:row>38</xdr:row>
      <xdr:rowOff>21161</xdr:rowOff>
    </xdr:from>
    <xdr:to>
      <xdr:col>15</xdr:col>
      <xdr:colOff>25810</xdr:colOff>
      <xdr:row>42</xdr:row>
      <xdr:rowOff>38411</xdr:rowOff>
    </xdr:to>
    <xdr:sp macro="" textlink="">
      <xdr:nvSpPr>
        <xdr:cNvPr id="115" name="Rectangle 15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/>
        </xdr:cNvSpPr>
      </xdr:nvSpPr>
      <xdr:spPr bwMode="auto">
        <a:xfrm>
          <a:off x="7585981" y="6457340"/>
          <a:ext cx="1148400" cy="6840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S.A.</a:t>
          </a:r>
        </a:p>
      </xdr:txBody>
    </xdr:sp>
    <xdr:clientData/>
  </xdr:twoCellAnchor>
  <xdr:twoCellAnchor>
    <xdr:from>
      <xdr:col>27</xdr:col>
      <xdr:colOff>285749</xdr:colOff>
      <xdr:row>32</xdr:row>
      <xdr:rowOff>11905</xdr:rowOff>
    </xdr:from>
    <xdr:to>
      <xdr:col>28</xdr:col>
      <xdr:colOff>182563</xdr:colOff>
      <xdr:row>32</xdr:row>
      <xdr:rowOff>11905</xdr:rowOff>
    </xdr:to>
    <xdr:sp macro="" textlink="">
      <xdr:nvSpPr>
        <xdr:cNvPr id="116" name="Line 14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16065499" y="5330030"/>
          <a:ext cx="5794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83343</xdr:colOff>
      <xdr:row>32</xdr:row>
      <xdr:rowOff>10206</xdr:rowOff>
    </xdr:from>
    <xdr:to>
      <xdr:col>19</xdr:col>
      <xdr:colOff>19345</xdr:colOff>
      <xdr:row>32</xdr:row>
      <xdr:rowOff>10584</xdr:rowOff>
    </xdr:to>
    <xdr:sp macro="" textlink="">
      <xdr:nvSpPr>
        <xdr:cNvPr id="117" name="Line 19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 flipH="1" flipV="1">
          <a:off x="10547236" y="5466670"/>
          <a:ext cx="521109" cy="3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250031</xdr:colOff>
      <xdr:row>10</xdr:row>
      <xdr:rowOff>95250</xdr:rowOff>
    </xdr:from>
    <xdr:to>
      <xdr:col>6</xdr:col>
      <xdr:colOff>250031</xdr:colOff>
      <xdr:row>27</xdr:row>
      <xdr:rowOff>150801</xdr:rowOff>
    </xdr:to>
    <xdr:cxnSp macro="">
      <xdr:nvCxnSpPr>
        <xdr:cNvPr id="119" name="118 Conector recto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CxnSpPr/>
      </xdr:nvCxnSpPr>
      <xdr:spPr>
        <a:xfrm>
          <a:off x="3710781" y="1920875"/>
          <a:ext cx="0" cy="2754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26347</xdr:colOff>
      <xdr:row>10</xdr:row>
      <xdr:rowOff>84667</xdr:rowOff>
    </xdr:from>
    <xdr:to>
      <xdr:col>19</xdr:col>
      <xdr:colOff>26347</xdr:colOff>
      <xdr:row>32</xdr:row>
      <xdr:rowOff>21167</xdr:rowOff>
    </xdr:to>
    <xdr:cxnSp macro="">
      <xdr:nvCxnSpPr>
        <xdr:cNvPr id="120" name="119 Conector recto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/>
      </xdr:nvCxnSpPr>
      <xdr:spPr>
        <a:xfrm flipH="1" flipV="1">
          <a:off x="11122972" y="1910292"/>
          <a:ext cx="0" cy="342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23813</xdr:colOff>
      <xdr:row>18</xdr:row>
      <xdr:rowOff>20782</xdr:rowOff>
    </xdr:from>
    <xdr:to>
      <xdr:col>2</xdr:col>
      <xdr:colOff>23813</xdr:colOff>
      <xdr:row>46</xdr:row>
      <xdr:rowOff>59531</xdr:rowOff>
    </xdr:to>
    <xdr:cxnSp macro="">
      <xdr:nvCxnSpPr>
        <xdr:cNvPr id="121" name="120 Conector recto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CxnSpPr/>
      </xdr:nvCxnSpPr>
      <xdr:spPr>
        <a:xfrm flipH="1">
          <a:off x="797719" y="3354532"/>
          <a:ext cx="0" cy="46226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24261</xdr:colOff>
      <xdr:row>22</xdr:row>
      <xdr:rowOff>39242</xdr:rowOff>
    </xdr:from>
    <xdr:to>
      <xdr:col>3</xdr:col>
      <xdr:colOff>404813</xdr:colOff>
      <xdr:row>22</xdr:row>
      <xdr:rowOff>39242</xdr:rowOff>
    </xdr:to>
    <xdr:cxnSp macro="">
      <xdr:nvCxnSpPr>
        <xdr:cNvPr id="122" name="121 Conector recto de flecha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CxnSpPr>
          <a:endCxn id="92" idx="1"/>
        </xdr:cNvCxnSpPr>
      </xdr:nvCxnSpPr>
      <xdr:spPr>
        <a:xfrm flipV="1">
          <a:off x="799868" y="3862849"/>
          <a:ext cx="8159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255869</xdr:colOff>
      <xdr:row>3</xdr:row>
      <xdr:rowOff>161924</xdr:rowOff>
    </xdr:from>
    <xdr:to>
      <xdr:col>20</xdr:col>
      <xdr:colOff>385262</xdr:colOff>
      <xdr:row>7</xdr:row>
      <xdr:rowOff>124857</xdr:rowOff>
    </xdr:to>
    <xdr:sp macro="" textlink="">
      <xdr:nvSpPr>
        <xdr:cNvPr id="123" name="Rectangle 1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/>
        </xdr:cNvSpPr>
      </xdr:nvSpPr>
      <xdr:spPr bwMode="auto">
        <a:xfrm>
          <a:off x="10280932" y="661987"/>
          <a:ext cx="1915330" cy="629683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2</xdr:col>
      <xdr:colOff>31748</xdr:colOff>
      <xdr:row>28</xdr:row>
      <xdr:rowOff>0</xdr:rowOff>
    </xdr:from>
    <xdr:to>
      <xdr:col>3</xdr:col>
      <xdr:colOff>412300</xdr:colOff>
      <xdr:row>28</xdr:row>
      <xdr:rowOff>0</xdr:rowOff>
    </xdr:to>
    <xdr:cxnSp macro="">
      <xdr:nvCxnSpPr>
        <xdr:cNvPr id="124" name="123 Conector recto de flecha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CxnSpPr/>
      </xdr:nvCxnSpPr>
      <xdr:spPr>
        <a:xfrm flipV="1">
          <a:off x="817561" y="4683125"/>
          <a:ext cx="8171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385083</xdr:colOff>
      <xdr:row>28</xdr:row>
      <xdr:rowOff>35719</xdr:rowOff>
    </xdr:from>
    <xdr:to>
      <xdr:col>6</xdr:col>
      <xdr:colOff>11906</xdr:colOff>
      <xdr:row>28</xdr:row>
      <xdr:rowOff>35719</xdr:rowOff>
    </xdr:to>
    <xdr:cxnSp macro="">
      <xdr:nvCxnSpPr>
        <xdr:cNvPr id="125" name="124 Conector recto de flecha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CxnSpPr/>
      </xdr:nvCxnSpPr>
      <xdr:spPr>
        <a:xfrm flipH="1" flipV="1">
          <a:off x="2766333" y="4839040"/>
          <a:ext cx="6881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418419</xdr:colOff>
      <xdr:row>34</xdr:row>
      <xdr:rowOff>0</xdr:rowOff>
    </xdr:from>
    <xdr:to>
      <xdr:col>6</xdr:col>
      <xdr:colOff>1</xdr:colOff>
      <xdr:row>34</xdr:row>
      <xdr:rowOff>0</xdr:rowOff>
    </xdr:to>
    <xdr:cxnSp macro="">
      <xdr:nvCxnSpPr>
        <xdr:cNvPr id="126" name="125 Conector recto de flecha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/>
      </xdr:nvCxnSpPr>
      <xdr:spPr>
        <a:xfrm flipH="1">
          <a:off x="2799669" y="5783036"/>
          <a:ext cx="64293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21137</xdr:colOff>
      <xdr:row>7</xdr:row>
      <xdr:rowOff>136763</xdr:rowOff>
    </xdr:from>
    <xdr:to>
      <xdr:col>19</xdr:col>
      <xdr:colOff>21137</xdr:colOff>
      <xdr:row>10</xdr:row>
      <xdr:rowOff>107156</xdr:rowOff>
    </xdr:to>
    <xdr:cxnSp macro="">
      <xdr:nvCxnSpPr>
        <xdr:cNvPr id="128" name="127 Conector recto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CxnSpPr/>
      </xdr:nvCxnSpPr>
      <xdr:spPr>
        <a:xfrm flipH="1">
          <a:off x="11117762" y="1470263"/>
          <a:ext cx="0" cy="4625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35718</xdr:colOff>
      <xdr:row>33</xdr:row>
      <xdr:rowOff>119063</xdr:rowOff>
    </xdr:from>
    <xdr:to>
      <xdr:col>3</xdr:col>
      <xdr:colOff>416270</xdr:colOff>
      <xdr:row>33</xdr:row>
      <xdr:rowOff>119063</xdr:rowOff>
    </xdr:to>
    <xdr:cxnSp macro="">
      <xdr:nvCxnSpPr>
        <xdr:cNvPr id="129" name="128 Conector recto de flecha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CxnSpPr/>
      </xdr:nvCxnSpPr>
      <xdr:spPr>
        <a:xfrm flipV="1">
          <a:off x="816768" y="5757863"/>
          <a:ext cx="818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25135</xdr:colOff>
      <xdr:row>40</xdr:row>
      <xdr:rowOff>3967</xdr:rowOff>
    </xdr:from>
    <xdr:to>
      <xdr:col>3</xdr:col>
      <xdr:colOff>405687</xdr:colOff>
      <xdr:row>40</xdr:row>
      <xdr:rowOff>3967</xdr:rowOff>
    </xdr:to>
    <xdr:cxnSp macro="">
      <xdr:nvCxnSpPr>
        <xdr:cNvPr id="130" name="129 Conector recto de flecha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CxnSpPr/>
      </xdr:nvCxnSpPr>
      <xdr:spPr>
        <a:xfrm flipV="1">
          <a:off x="806185" y="6766717"/>
          <a:ext cx="818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</xdr:colOff>
      <xdr:row>46</xdr:row>
      <xdr:rowOff>73137</xdr:rowOff>
    </xdr:from>
    <xdr:to>
      <xdr:col>3</xdr:col>
      <xdr:colOff>404364</xdr:colOff>
      <xdr:row>46</xdr:row>
      <xdr:rowOff>73137</xdr:rowOff>
    </xdr:to>
    <xdr:cxnSp macro="">
      <xdr:nvCxnSpPr>
        <xdr:cNvPr id="131" name="130 Conector recto de flecha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/>
      </xdr:nvCxnSpPr>
      <xdr:spPr>
        <a:xfrm flipV="1">
          <a:off x="799419" y="7829208"/>
          <a:ext cx="8159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53861</xdr:colOff>
      <xdr:row>10</xdr:row>
      <xdr:rowOff>79011</xdr:rowOff>
    </xdr:from>
    <xdr:to>
      <xdr:col>32</xdr:col>
      <xdr:colOff>750092</xdr:colOff>
      <xdr:row>10</xdr:row>
      <xdr:rowOff>79011</xdr:rowOff>
    </xdr:to>
    <xdr:cxnSp macro="">
      <xdr:nvCxnSpPr>
        <xdr:cNvPr id="132" name="131 Conector recto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CxnSpPr>
          <a:stCxn id="62" idx="0"/>
          <a:endCxn id="80" idx="0"/>
        </xdr:cNvCxnSpPr>
      </xdr:nvCxnSpPr>
      <xdr:spPr>
        <a:xfrm>
          <a:off x="839674" y="1904636"/>
          <a:ext cx="187222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130968</xdr:colOff>
      <xdr:row>16</xdr:row>
      <xdr:rowOff>27334</xdr:rowOff>
    </xdr:from>
    <xdr:to>
      <xdr:col>22</xdr:col>
      <xdr:colOff>450738</xdr:colOff>
      <xdr:row>18</xdr:row>
      <xdr:rowOff>107157</xdr:rowOff>
    </xdr:to>
    <xdr:cxnSp macro="">
      <xdr:nvCxnSpPr>
        <xdr:cNvPr id="146" name="145 Conector angular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CxnSpPr>
          <a:endCxn id="88" idx="1"/>
        </xdr:cNvCxnSpPr>
      </xdr:nvCxnSpPr>
      <xdr:spPr>
        <a:xfrm flipV="1">
          <a:off x="8839539" y="2871227"/>
          <a:ext cx="4415520" cy="406394"/>
        </a:xfrm>
        <a:prstGeom prst="bentConnector3">
          <a:avLst>
            <a:gd name="adj1" fmla="val 89445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547689</xdr:colOff>
      <xdr:row>14</xdr:row>
      <xdr:rowOff>23812</xdr:rowOff>
    </xdr:from>
    <xdr:to>
      <xdr:col>23</xdr:col>
      <xdr:colOff>261939</xdr:colOff>
      <xdr:row>16</xdr:row>
      <xdr:rowOff>81642</xdr:rowOff>
    </xdr:to>
    <xdr:sp macro="" textlink="">
      <xdr:nvSpPr>
        <xdr:cNvPr id="156" name="Rectangle 104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rrowheads="1"/>
        </xdr:cNvSpPr>
      </xdr:nvSpPr>
      <xdr:spPr bwMode="auto">
        <a:xfrm>
          <a:off x="12954002" y="2357437"/>
          <a:ext cx="904875" cy="391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10</xdr:col>
      <xdr:colOff>90385</xdr:colOff>
      <xdr:row>16</xdr:row>
      <xdr:rowOff>30774</xdr:rowOff>
    </xdr:from>
    <xdr:to>
      <xdr:col>12</xdr:col>
      <xdr:colOff>568542</xdr:colOff>
      <xdr:row>27</xdr:row>
      <xdr:rowOff>112101</xdr:rowOff>
    </xdr:to>
    <xdr:cxnSp macro="">
      <xdr:nvCxnSpPr>
        <xdr:cNvPr id="142" name="141 Conector angular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CxnSpPr/>
      </xdr:nvCxnSpPr>
      <xdr:spPr>
        <a:xfrm rot="10800000" flipV="1">
          <a:off x="5873421" y="2874667"/>
          <a:ext cx="1648371" cy="1877470"/>
        </a:xfrm>
        <a:prstGeom prst="bentConnector3">
          <a:avLst>
            <a:gd name="adj1" fmla="val 20098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382999</xdr:colOff>
      <xdr:row>22</xdr:row>
      <xdr:rowOff>39242</xdr:rowOff>
    </xdr:from>
    <xdr:to>
      <xdr:col>5</xdr:col>
      <xdr:colOff>395699</xdr:colOff>
      <xdr:row>40</xdr:row>
      <xdr:rowOff>10888</xdr:rowOff>
    </xdr:to>
    <xdr:cxnSp macro="">
      <xdr:nvCxnSpPr>
        <xdr:cNvPr id="143" name="142 Conector angular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CxnSpPr>
          <a:stCxn id="96" idx="3"/>
          <a:endCxn id="92" idx="3"/>
        </xdr:cNvCxnSpPr>
      </xdr:nvCxnSpPr>
      <xdr:spPr>
        <a:xfrm flipV="1">
          <a:off x="2764249" y="3862849"/>
          <a:ext cx="12700" cy="2910789"/>
        </a:xfrm>
        <a:prstGeom prst="bentConnector3">
          <a:avLst>
            <a:gd name="adj1" fmla="val 533570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377031</xdr:colOff>
      <xdr:row>19</xdr:row>
      <xdr:rowOff>28575</xdr:rowOff>
    </xdr:from>
    <xdr:to>
      <xdr:col>13</xdr:col>
      <xdr:colOff>373217</xdr:colOff>
      <xdr:row>23</xdr:row>
      <xdr:rowOff>45032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158831" y="36004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11</xdr:col>
      <xdr:colOff>352425</xdr:colOff>
      <xdr:row>31</xdr:row>
      <xdr:rowOff>76200</xdr:rowOff>
    </xdr:from>
    <xdr:to>
      <xdr:col>13</xdr:col>
      <xdr:colOff>333492</xdr:colOff>
      <xdr:row>35</xdr:row>
      <xdr:rowOff>110800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134225" y="5591175"/>
          <a:ext cx="116216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Antares S.A</a:t>
          </a:r>
        </a:p>
      </xdr:txBody>
    </xdr:sp>
    <xdr:clientData/>
  </xdr:twoCellAnchor>
  <xdr:twoCellAnchor>
    <xdr:from>
      <xdr:col>18</xdr:col>
      <xdr:colOff>453824</xdr:colOff>
      <xdr:row>15</xdr:row>
      <xdr:rowOff>123825</xdr:rowOff>
    </xdr:from>
    <xdr:to>
      <xdr:col>20</xdr:col>
      <xdr:colOff>450010</xdr:colOff>
      <xdr:row>19</xdr:row>
      <xdr:rowOff>85853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369474" y="2990850"/>
          <a:ext cx="1177286" cy="66687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19</xdr:col>
      <xdr:colOff>489856</xdr:colOff>
      <xdr:row>13</xdr:row>
      <xdr:rowOff>89517</xdr:rowOff>
    </xdr:from>
    <xdr:to>
      <xdr:col>19</xdr:col>
      <xdr:colOff>489856</xdr:colOff>
      <xdr:row>15</xdr:row>
      <xdr:rowOff>92819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H="1">
          <a:off x="11996056" y="2632692"/>
          <a:ext cx="0" cy="3271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16</xdr:row>
      <xdr:rowOff>47625</xdr:rowOff>
    </xdr:from>
    <xdr:to>
      <xdr:col>12</xdr:col>
      <xdr:colOff>390525</xdr:colOff>
      <xdr:row>19</xdr:row>
      <xdr:rowOff>38100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 flipH="1">
          <a:off x="7762875" y="30765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390525</xdr:colOff>
      <xdr:row>23</xdr:row>
      <xdr:rowOff>47625</xdr:rowOff>
    </xdr:from>
    <xdr:to>
      <xdr:col>12</xdr:col>
      <xdr:colOff>390525</xdr:colOff>
      <xdr:row>31</xdr:row>
      <xdr:rowOff>66675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H="1">
          <a:off x="7762875" y="4267200"/>
          <a:ext cx="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258239</xdr:colOff>
      <xdr:row>24</xdr:row>
      <xdr:rowOff>47625</xdr:rowOff>
    </xdr:from>
    <xdr:to>
      <xdr:col>9</xdr:col>
      <xdr:colOff>239306</xdr:colOff>
      <xdr:row>28</xdr:row>
      <xdr:rowOff>82225</xdr:rowOff>
    </xdr:to>
    <xdr:sp macro="" textlink="">
      <xdr:nvSpPr>
        <xdr:cNvPr id="8" name="Rectangle 5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858814" y="4429125"/>
          <a:ext cx="116216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209550</xdr:colOff>
      <xdr:row>10</xdr:row>
      <xdr:rowOff>114300</xdr:rowOff>
    </xdr:from>
    <xdr:to>
      <xdr:col>15</xdr:col>
      <xdr:colOff>209550</xdr:colOff>
      <xdr:row>18</xdr:row>
      <xdr:rowOff>104775</xdr:rowOff>
    </xdr:to>
    <xdr:sp macro="" textlink="">
      <xdr:nvSpPr>
        <xdr:cNvPr id="9" name="Line 6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H="1">
          <a:off x="9353550" y="21717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447675</xdr:colOff>
      <xdr:row>22</xdr:row>
      <xdr:rowOff>38100</xdr:rowOff>
    </xdr:from>
    <xdr:to>
      <xdr:col>21</xdr:col>
      <xdr:colOff>443861</xdr:colOff>
      <xdr:row>26</xdr:row>
      <xdr:rowOff>54557</xdr:rowOff>
    </xdr:to>
    <xdr:sp macro="" textlink="">
      <xdr:nvSpPr>
        <xdr:cNvPr id="10" name="Rectangle 8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1953875" y="40957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18</xdr:col>
      <xdr:colOff>555625</xdr:colOff>
      <xdr:row>24</xdr:row>
      <xdr:rowOff>38100</xdr:rowOff>
    </xdr:from>
    <xdr:to>
      <xdr:col>19</xdr:col>
      <xdr:colOff>431800</xdr:colOff>
      <xdr:row>24</xdr:row>
      <xdr:rowOff>38100</xdr:rowOff>
    </xdr:to>
    <xdr:sp macro="" textlink="">
      <xdr:nvSpPr>
        <xdr:cNvPr id="11" name="Line 8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1471275" y="44196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447675</xdr:colOff>
      <xdr:row>14</xdr:row>
      <xdr:rowOff>0</xdr:rowOff>
    </xdr:from>
    <xdr:to>
      <xdr:col>19</xdr:col>
      <xdr:colOff>485775</xdr:colOff>
      <xdr:row>16</xdr:row>
      <xdr:rowOff>19050</xdr:rowOff>
    </xdr:to>
    <xdr:sp macro="" textlink="">
      <xdr:nvSpPr>
        <xdr:cNvPr id="12" name="Rectangle 8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1363325" y="27051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15</xdr:col>
      <xdr:colOff>34925</xdr:colOff>
      <xdr:row>16</xdr:row>
      <xdr:rowOff>56244</xdr:rowOff>
    </xdr:from>
    <xdr:to>
      <xdr:col>16</xdr:col>
      <xdr:colOff>339725</xdr:colOff>
      <xdr:row>18</xdr:row>
      <xdr:rowOff>77108</xdr:rowOff>
    </xdr:to>
    <xdr:sp macro="" textlink="">
      <xdr:nvSpPr>
        <xdr:cNvPr id="13" name="Rectangle 8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9178925" y="3085194"/>
          <a:ext cx="895350" cy="401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413823</xdr:colOff>
      <xdr:row>25</xdr:row>
      <xdr:rowOff>52916</xdr:rowOff>
    </xdr:from>
    <xdr:to>
      <xdr:col>7</xdr:col>
      <xdr:colOff>222264</xdr:colOff>
      <xdr:row>27</xdr:row>
      <xdr:rowOff>10583</xdr:rowOff>
    </xdr:to>
    <xdr:sp macro="" textlink="">
      <xdr:nvSpPr>
        <xdr:cNvPr id="14" name="Rectangle 9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947598" y="4596341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323850</xdr:colOff>
      <xdr:row>18</xdr:row>
      <xdr:rowOff>152400</xdr:rowOff>
    </xdr:from>
    <xdr:to>
      <xdr:col>15</xdr:col>
      <xdr:colOff>114300</xdr:colOff>
      <xdr:row>21</xdr:row>
      <xdr:rowOff>9525</xdr:rowOff>
    </xdr:to>
    <xdr:sp macro="" textlink="">
      <xdr:nvSpPr>
        <xdr:cNvPr id="15" name="Rectangle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8286750" y="3562350"/>
          <a:ext cx="971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364671</xdr:colOff>
      <xdr:row>29</xdr:row>
      <xdr:rowOff>46264</xdr:rowOff>
    </xdr:from>
    <xdr:to>
      <xdr:col>13</xdr:col>
      <xdr:colOff>402771</xdr:colOff>
      <xdr:row>31</xdr:row>
      <xdr:rowOff>65314</xdr:rowOff>
    </xdr:to>
    <xdr:sp macro="" textlink="">
      <xdr:nvSpPr>
        <xdr:cNvPr id="16" name="Rectangle 9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7737021" y="5237389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82,77%</a:t>
          </a:r>
        </a:p>
      </xdr:txBody>
    </xdr:sp>
    <xdr:clientData/>
  </xdr:twoCellAnchor>
  <xdr:twoCellAnchor>
    <xdr:from>
      <xdr:col>9</xdr:col>
      <xdr:colOff>158756</xdr:colOff>
      <xdr:row>24</xdr:row>
      <xdr:rowOff>137583</xdr:rowOff>
    </xdr:from>
    <xdr:to>
      <xdr:col>12</xdr:col>
      <xdr:colOff>10583</xdr:colOff>
      <xdr:row>26</xdr:row>
      <xdr:rowOff>146050</xdr:rowOff>
    </xdr:to>
    <xdr:sp macro="" textlink="">
      <xdr:nvSpPr>
        <xdr:cNvPr id="17" name="Rectangle 9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940431" y="4519083"/>
          <a:ext cx="1442502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50,9999%(2)</a:t>
          </a:r>
        </a:p>
      </xdr:txBody>
    </xdr:sp>
    <xdr:clientData/>
  </xdr:twoCellAnchor>
  <xdr:twoCellAnchor>
    <xdr:from>
      <xdr:col>8</xdr:col>
      <xdr:colOff>416719</xdr:colOff>
      <xdr:row>10</xdr:row>
      <xdr:rowOff>115243</xdr:rowOff>
    </xdr:from>
    <xdr:to>
      <xdr:col>8</xdr:col>
      <xdr:colOff>419100</xdr:colOff>
      <xdr:row>18</xdr:row>
      <xdr:rowOff>101110</xdr:rowOff>
    </xdr:to>
    <xdr:sp macro="" textlink="">
      <xdr:nvSpPr>
        <xdr:cNvPr id="18" name="Line 9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 flipH="1">
          <a:off x="5607844" y="2172643"/>
          <a:ext cx="2381" cy="13384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361950</xdr:colOff>
      <xdr:row>37</xdr:row>
      <xdr:rowOff>114300</xdr:rowOff>
    </xdr:from>
    <xdr:to>
      <xdr:col>13</xdr:col>
      <xdr:colOff>343017</xdr:colOff>
      <xdr:row>41</xdr:row>
      <xdr:rowOff>148900</xdr:rowOff>
    </xdr:to>
    <xdr:sp macro="" textlink="">
      <xdr:nvSpPr>
        <xdr:cNvPr id="19" name="Rectangle 9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143750" y="6600825"/>
          <a:ext cx="116216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</a:t>
          </a:r>
        </a:p>
      </xdr:txBody>
    </xdr:sp>
    <xdr:clientData/>
  </xdr:twoCellAnchor>
  <xdr:twoCellAnchor>
    <xdr:from>
      <xdr:col>12</xdr:col>
      <xdr:colOff>352425</xdr:colOff>
      <xdr:row>35</xdr:row>
      <xdr:rowOff>104775</xdr:rowOff>
    </xdr:from>
    <xdr:to>
      <xdr:col>12</xdr:col>
      <xdr:colOff>352425</xdr:colOff>
      <xdr:row>37</xdr:row>
      <xdr:rowOff>114300</xdr:rowOff>
    </xdr:to>
    <xdr:sp macro="" textlink="">
      <xdr:nvSpPr>
        <xdr:cNvPr id="20" name="Line 9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 flipH="1">
          <a:off x="7724775" y="6267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412746</xdr:colOff>
      <xdr:row>36</xdr:row>
      <xdr:rowOff>0</xdr:rowOff>
    </xdr:from>
    <xdr:to>
      <xdr:col>13</xdr:col>
      <xdr:colOff>450846</xdr:colOff>
      <xdr:row>38</xdr:row>
      <xdr:rowOff>19050</xdr:rowOff>
    </xdr:to>
    <xdr:sp macro="" textlink="">
      <xdr:nvSpPr>
        <xdr:cNvPr id="21" name="Rectangle 10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7785096" y="63246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85,00%</a:t>
          </a:r>
        </a:p>
      </xdr:txBody>
    </xdr:sp>
    <xdr:clientData/>
  </xdr:twoCellAnchor>
  <xdr:twoCellAnchor>
    <xdr:from>
      <xdr:col>15</xdr:col>
      <xdr:colOff>3328</xdr:colOff>
      <xdr:row>18</xdr:row>
      <xdr:rowOff>114300</xdr:rowOff>
    </xdr:from>
    <xdr:to>
      <xdr:col>16</xdr:col>
      <xdr:colOff>584621</xdr:colOff>
      <xdr:row>22</xdr:row>
      <xdr:rowOff>130757</xdr:rowOff>
    </xdr:to>
    <xdr:sp macro="" textlink="">
      <xdr:nvSpPr>
        <xdr:cNvPr id="22" name="Rectangle 10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9147328" y="3524250"/>
          <a:ext cx="1171843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12</xdr:col>
      <xdr:colOff>422275</xdr:colOff>
      <xdr:row>16</xdr:row>
      <xdr:rowOff>133350</xdr:rowOff>
    </xdr:from>
    <xdr:to>
      <xdr:col>14</xdr:col>
      <xdr:colOff>136525</xdr:colOff>
      <xdr:row>18</xdr:row>
      <xdr:rowOff>152400</xdr:rowOff>
    </xdr:to>
    <xdr:sp macro="" textlink="">
      <xdr:nvSpPr>
        <xdr:cNvPr id="23" name="Rectangle 10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7794625" y="3162300"/>
          <a:ext cx="8953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114300</xdr:rowOff>
    </xdr:from>
    <xdr:to>
      <xdr:col>7</xdr:col>
      <xdr:colOff>66675</xdr:colOff>
      <xdr:row>26</xdr:row>
      <xdr:rowOff>95250</xdr:rowOff>
    </xdr:to>
    <xdr:sp macro="" textlink="">
      <xdr:nvSpPr>
        <xdr:cNvPr id="24" name="Line 11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4667250" y="217170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247650</xdr:colOff>
      <xdr:row>26</xdr:row>
      <xdr:rowOff>95250</xdr:rowOff>
    </xdr:to>
    <xdr:sp macro="" textlink="">
      <xdr:nvSpPr>
        <xdr:cNvPr id="25" name="Line 11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 flipV="1">
          <a:off x="4667250" y="4800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476250</xdr:colOff>
      <xdr:row>27</xdr:row>
      <xdr:rowOff>66675</xdr:rowOff>
    </xdr:from>
    <xdr:to>
      <xdr:col>21</xdr:col>
      <xdr:colOff>457316</xdr:colOff>
      <xdr:row>31</xdr:row>
      <xdr:rowOff>101275</xdr:rowOff>
    </xdr:to>
    <xdr:sp macro="" textlink="">
      <xdr:nvSpPr>
        <xdr:cNvPr id="26" name="Rectangle 11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1982450" y="4933950"/>
          <a:ext cx="1162166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3175</xdr:colOff>
      <xdr:row>15</xdr:row>
      <xdr:rowOff>123825</xdr:rowOff>
    </xdr:from>
    <xdr:to>
      <xdr:col>23</xdr:col>
      <xdr:colOff>584468</xdr:colOff>
      <xdr:row>19</xdr:row>
      <xdr:rowOff>85853</xdr:rowOff>
    </xdr:to>
    <xdr:sp macro="" textlink="">
      <xdr:nvSpPr>
        <xdr:cNvPr id="27" name="Rectangle 12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13281025" y="2990850"/>
          <a:ext cx="1171843" cy="66687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22</xdr:col>
      <xdr:colOff>517525</xdr:colOff>
      <xdr:row>22</xdr:row>
      <xdr:rowOff>38100</xdr:rowOff>
    </xdr:from>
    <xdr:to>
      <xdr:col>24</xdr:col>
      <xdr:colOff>513711</xdr:colOff>
      <xdr:row>26</xdr:row>
      <xdr:rowOff>54557</xdr:rowOff>
    </xdr:to>
    <xdr:sp macro="" textlink="">
      <xdr:nvSpPr>
        <xdr:cNvPr id="28" name="Rectangle 12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3795375" y="40957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Acuícols El Volcán Ltda</a:t>
          </a:r>
        </a:p>
      </xdr:txBody>
    </xdr:sp>
    <xdr:clientData/>
  </xdr:twoCellAnchor>
  <xdr:twoCellAnchor>
    <xdr:from>
      <xdr:col>22</xdr:col>
      <xdr:colOff>66675</xdr:colOff>
      <xdr:row>19</xdr:row>
      <xdr:rowOff>94835</xdr:rowOff>
    </xdr:from>
    <xdr:to>
      <xdr:col>22</xdr:col>
      <xdr:colOff>66675</xdr:colOff>
      <xdr:row>29</xdr:row>
      <xdr:rowOff>92490</xdr:rowOff>
    </xdr:to>
    <xdr:sp macro="" textlink="">
      <xdr:nvSpPr>
        <xdr:cNvPr id="29" name="Line 12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 flipH="1">
          <a:off x="13344525" y="3666710"/>
          <a:ext cx="0" cy="1616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22</xdr:row>
      <xdr:rowOff>66675</xdr:rowOff>
    </xdr:from>
    <xdr:to>
      <xdr:col>23</xdr:col>
      <xdr:colOff>38100</xdr:colOff>
      <xdr:row>24</xdr:row>
      <xdr:rowOff>85725</xdr:rowOff>
    </xdr:to>
    <xdr:sp macro="" textlink="">
      <xdr:nvSpPr>
        <xdr:cNvPr id="30" name="Rectangle 12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13277850" y="412432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21</xdr:col>
      <xdr:colOff>523875</xdr:colOff>
      <xdr:row>27</xdr:row>
      <xdr:rowOff>88900</xdr:rowOff>
    </xdr:from>
    <xdr:to>
      <xdr:col>23</xdr:col>
      <xdr:colOff>76200</xdr:colOff>
      <xdr:row>29</xdr:row>
      <xdr:rowOff>107950</xdr:rowOff>
    </xdr:to>
    <xdr:sp macro="" textlink="">
      <xdr:nvSpPr>
        <xdr:cNvPr id="31" name="Rectangle 12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13211175" y="4956175"/>
          <a:ext cx="733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22</xdr:col>
      <xdr:colOff>536575</xdr:colOff>
      <xdr:row>27</xdr:row>
      <xdr:rowOff>66675</xdr:rowOff>
    </xdr:from>
    <xdr:to>
      <xdr:col>24</xdr:col>
      <xdr:colOff>517641</xdr:colOff>
      <xdr:row>31</xdr:row>
      <xdr:rowOff>101275</xdr:rowOff>
    </xdr:to>
    <xdr:sp macro="" textlink="">
      <xdr:nvSpPr>
        <xdr:cNvPr id="32" name="Rectangle 127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13814425" y="4933950"/>
          <a:ext cx="1162166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63500</xdr:colOff>
      <xdr:row>24</xdr:row>
      <xdr:rowOff>38100</xdr:rowOff>
    </xdr:from>
    <xdr:to>
      <xdr:col>22</xdr:col>
      <xdr:colOff>511175</xdr:colOff>
      <xdr:row>24</xdr:row>
      <xdr:rowOff>38100</xdr:rowOff>
    </xdr:to>
    <xdr:sp macro="" textlink="">
      <xdr:nvSpPr>
        <xdr:cNvPr id="33" name="Line 128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13341350" y="441960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66675</xdr:colOff>
      <xdr:row>29</xdr:row>
      <xdr:rowOff>85725</xdr:rowOff>
    </xdr:from>
    <xdr:to>
      <xdr:col>22</xdr:col>
      <xdr:colOff>504825</xdr:colOff>
      <xdr:row>29</xdr:row>
      <xdr:rowOff>85725</xdr:rowOff>
    </xdr:to>
    <xdr:sp macro="" textlink="">
      <xdr:nvSpPr>
        <xdr:cNvPr id="34" name="Line 12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13344525" y="52768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514350</xdr:colOff>
      <xdr:row>22</xdr:row>
      <xdr:rowOff>66675</xdr:rowOff>
    </xdr:from>
    <xdr:to>
      <xdr:col>19</xdr:col>
      <xdr:colOff>552450</xdr:colOff>
      <xdr:row>24</xdr:row>
      <xdr:rowOff>85725</xdr:rowOff>
    </xdr:to>
    <xdr:sp macro="" textlink="">
      <xdr:nvSpPr>
        <xdr:cNvPr id="35" name="Rectangle 13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11430000" y="412432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64,51%</a:t>
          </a:r>
        </a:p>
      </xdr:txBody>
    </xdr:sp>
    <xdr:clientData/>
  </xdr:twoCellAnchor>
  <xdr:twoCellAnchor>
    <xdr:from>
      <xdr:col>18</xdr:col>
      <xdr:colOff>514350</xdr:colOff>
      <xdr:row>27</xdr:row>
      <xdr:rowOff>114300</xdr:rowOff>
    </xdr:from>
    <xdr:to>
      <xdr:col>19</xdr:col>
      <xdr:colOff>552450</xdr:colOff>
      <xdr:row>29</xdr:row>
      <xdr:rowOff>133350</xdr:rowOff>
    </xdr:to>
    <xdr:sp macro="" textlink="">
      <xdr:nvSpPr>
        <xdr:cNvPr id="36" name="Rectangle 13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11430000" y="498157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60,00%</a:t>
          </a:r>
        </a:p>
      </xdr:txBody>
    </xdr:sp>
    <xdr:clientData/>
  </xdr:twoCellAnchor>
  <xdr:twoCellAnchor>
    <xdr:from>
      <xdr:col>23</xdr:col>
      <xdr:colOff>44450</xdr:colOff>
      <xdr:row>13</xdr:row>
      <xdr:rowOff>99285</xdr:rowOff>
    </xdr:from>
    <xdr:to>
      <xdr:col>23</xdr:col>
      <xdr:colOff>44450</xdr:colOff>
      <xdr:row>15</xdr:row>
      <xdr:rowOff>126139</xdr:rowOff>
    </xdr:to>
    <xdr:sp macro="" textlink="">
      <xdr:nvSpPr>
        <xdr:cNvPr id="37" name="Line 13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 flipH="1">
          <a:off x="13912850" y="2642460"/>
          <a:ext cx="0" cy="3507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136521</xdr:colOff>
      <xdr:row>13</xdr:row>
      <xdr:rowOff>111125</xdr:rowOff>
    </xdr:from>
    <xdr:to>
      <xdr:col>24</xdr:col>
      <xdr:colOff>539750</xdr:colOff>
      <xdr:row>15</xdr:row>
      <xdr:rowOff>130175</xdr:rowOff>
    </xdr:to>
    <xdr:sp macro="" textlink="">
      <xdr:nvSpPr>
        <xdr:cNvPr id="38" name="Rectangle 13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14004921" y="2654300"/>
          <a:ext cx="99377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 (9)</a:t>
          </a:r>
        </a:p>
      </xdr:txBody>
    </xdr:sp>
    <xdr:clientData/>
  </xdr:twoCellAnchor>
  <xdr:twoCellAnchor>
    <xdr:from>
      <xdr:col>26</xdr:col>
      <xdr:colOff>133350</xdr:colOff>
      <xdr:row>15</xdr:row>
      <xdr:rowOff>95250</xdr:rowOff>
    </xdr:from>
    <xdr:to>
      <xdr:col>28</xdr:col>
      <xdr:colOff>279214</xdr:colOff>
      <xdr:row>19</xdr:row>
      <xdr:rowOff>57278</xdr:rowOff>
    </xdr:to>
    <xdr:sp macro="" textlink="">
      <xdr:nvSpPr>
        <xdr:cNvPr id="39" name="Rectangle 13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16011525" y="2962275"/>
          <a:ext cx="1165039" cy="66687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27</xdr:col>
      <xdr:colOff>372228</xdr:colOff>
      <xdr:row>22</xdr:row>
      <xdr:rowOff>9525</xdr:rowOff>
    </xdr:from>
    <xdr:to>
      <xdr:col>29</xdr:col>
      <xdr:colOff>273164</xdr:colOff>
      <xdr:row>26</xdr:row>
      <xdr:rowOff>25982</xdr:rowOff>
    </xdr:to>
    <xdr:sp macro="" textlink="">
      <xdr:nvSpPr>
        <xdr:cNvPr id="40" name="Rectangle 135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16583778" y="406717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26</xdr:col>
      <xdr:colOff>13606</xdr:colOff>
      <xdr:row>22</xdr:row>
      <xdr:rowOff>38100</xdr:rowOff>
    </xdr:from>
    <xdr:to>
      <xdr:col>27</xdr:col>
      <xdr:colOff>612319</xdr:colOff>
      <xdr:row>24</xdr:row>
      <xdr:rowOff>57150</xdr:rowOff>
    </xdr:to>
    <xdr:sp macro="" textlink="">
      <xdr:nvSpPr>
        <xdr:cNvPr id="41" name="Rectangle 137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15891781" y="4095750"/>
          <a:ext cx="93208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358621</xdr:colOff>
      <xdr:row>27</xdr:row>
      <xdr:rowOff>38100</xdr:rowOff>
    </xdr:from>
    <xdr:to>
      <xdr:col>29</xdr:col>
      <xdr:colOff>259557</xdr:colOff>
      <xdr:row>31</xdr:row>
      <xdr:rowOff>54557</xdr:rowOff>
    </xdr:to>
    <xdr:sp macro="" textlink="">
      <xdr:nvSpPr>
        <xdr:cNvPr id="42" name="Rectangle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16570171" y="490537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257174</xdr:colOff>
      <xdr:row>23</xdr:row>
      <xdr:rowOff>163283</xdr:rowOff>
    </xdr:from>
    <xdr:to>
      <xdr:col>27</xdr:col>
      <xdr:colOff>381000</xdr:colOff>
      <xdr:row>23</xdr:row>
      <xdr:rowOff>163283</xdr:rowOff>
    </xdr:to>
    <xdr:sp macro="" textlink="">
      <xdr:nvSpPr>
        <xdr:cNvPr id="43" name="Line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V="1">
          <a:off x="16135349" y="4382858"/>
          <a:ext cx="4572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257175</xdr:colOff>
      <xdr:row>29</xdr:row>
      <xdr:rowOff>54428</xdr:rowOff>
    </xdr:from>
    <xdr:to>
      <xdr:col>27</xdr:col>
      <xdr:colOff>353786</xdr:colOff>
      <xdr:row>29</xdr:row>
      <xdr:rowOff>54428</xdr:rowOff>
    </xdr:to>
    <xdr:sp macro="" textlink="">
      <xdr:nvSpPr>
        <xdr:cNvPr id="44" name="Line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16135350" y="5245553"/>
          <a:ext cx="4299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123825</xdr:colOff>
      <xdr:row>10</xdr:row>
      <xdr:rowOff>112037</xdr:rowOff>
    </xdr:from>
    <xdr:to>
      <xdr:col>27</xdr:col>
      <xdr:colOff>123825</xdr:colOff>
      <xdr:row>15</xdr:row>
      <xdr:rowOff>103864</xdr:rowOff>
    </xdr:to>
    <xdr:sp macro="" textlink="">
      <xdr:nvSpPr>
        <xdr:cNvPr id="45" name="Line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16335375" y="2169437"/>
          <a:ext cx="0" cy="8014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200026</xdr:colOff>
      <xdr:row>13</xdr:row>
      <xdr:rowOff>102577</xdr:rowOff>
    </xdr:from>
    <xdr:to>
      <xdr:col>27</xdr:col>
      <xdr:colOff>249115</xdr:colOff>
      <xdr:row>15</xdr:row>
      <xdr:rowOff>117230</xdr:rowOff>
    </xdr:to>
    <xdr:sp macro="" textlink="">
      <xdr:nvSpPr>
        <xdr:cNvPr id="46" name="Rectangle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15249526" y="2645752"/>
          <a:ext cx="1211139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26</xdr:col>
      <xdr:colOff>68033</xdr:colOff>
      <xdr:row>27</xdr:row>
      <xdr:rowOff>77561</xdr:rowOff>
    </xdr:from>
    <xdr:to>
      <xdr:col>27</xdr:col>
      <xdr:colOff>552447</xdr:colOff>
      <xdr:row>29</xdr:row>
      <xdr:rowOff>96611</xdr:rowOff>
    </xdr:to>
    <xdr:sp macro="" textlink="">
      <xdr:nvSpPr>
        <xdr:cNvPr id="47" name="Rectangle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15946208" y="4944836"/>
          <a:ext cx="81778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13604</xdr:colOff>
      <xdr:row>32</xdr:row>
      <xdr:rowOff>92529</xdr:rowOff>
    </xdr:from>
    <xdr:to>
      <xdr:col>27</xdr:col>
      <xdr:colOff>579661</xdr:colOff>
      <xdr:row>34</xdr:row>
      <xdr:rowOff>111579</xdr:rowOff>
    </xdr:to>
    <xdr:sp macro="" textlink="">
      <xdr:nvSpPr>
        <xdr:cNvPr id="48" name="Rectangle 1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15891779" y="5769429"/>
          <a:ext cx="89943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254000</xdr:colOff>
      <xdr:row>34</xdr:row>
      <xdr:rowOff>81643</xdr:rowOff>
    </xdr:from>
    <xdr:to>
      <xdr:col>27</xdr:col>
      <xdr:colOff>367393</xdr:colOff>
      <xdr:row>34</xdr:row>
      <xdr:rowOff>81643</xdr:rowOff>
    </xdr:to>
    <xdr:sp macro="" textlink="">
      <xdr:nvSpPr>
        <xdr:cNvPr id="49" name="Line 147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 flipV="1">
          <a:off x="16132175" y="6082393"/>
          <a:ext cx="446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370110</xdr:colOff>
      <xdr:row>38</xdr:row>
      <xdr:rowOff>17690</xdr:rowOff>
    </xdr:from>
    <xdr:to>
      <xdr:col>29</xdr:col>
      <xdr:colOff>271046</xdr:colOff>
      <xdr:row>42</xdr:row>
      <xdr:rowOff>34147</xdr:rowOff>
    </xdr:to>
    <xdr:sp macro="" textlink="">
      <xdr:nvSpPr>
        <xdr:cNvPr id="50" name="Rectangle 148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16581660" y="666614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25</xdr:col>
      <xdr:colOff>721174</xdr:colOff>
      <xdr:row>38</xdr:row>
      <xdr:rowOff>114300</xdr:rowOff>
    </xdr:from>
    <xdr:to>
      <xdr:col>28</xdr:col>
      <xdr:colOff>13603</xdr:colOff>
      <xdr:row>40</xdr:row>
      <xdr:rowOff>133350</xdr:rowOff>
    </xdr:to>
    <xdr:sp macro="" textlink="">
      <xdr:nvSpPr>
        <xdr:cNvPr id="51" name="Rectangle 14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15770674" y="6762750"/>
          <a:ext cx="114027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257175</xdr:colOff>
      <xdr:row>40</xdr:row>
      <xdr:rowOff>99331</xdr:rowOff>
    </xdr:from>
    <xdr:to>
      <xdr:col>27</xdr:col>
      <xdr:colOff>381000</xdr:colOff>
      <xdr:row>40</xdr:row>
      <xdr:rowOff>99331</xdr:rowOff>
    </xdr:to>
    <xdr:sp macro="" textlink="">
      <xdr:nvSpPr>
        <xdr:cNvPr id="52" name="Line 15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16135350" y="7071631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422275</xdr:colOff>
      <xdr:row>16</xdr:row>
      <xdr:rowOff>95250</xdr:rowOff>
    </xdr:from>
    <xdr:to>
      <xdr:col>5</xdr:col>
      <xdr:colOff>568139</xdr:colOff>
      <xdr:row>20</xdr:row>
      <xdr:rowOff>57278</xdr:rowOff>
    </xdr:to>
    <xdr:sp macro="" textlink="">
      <xdr:nvSpPr>
        <xdr:cNvPr id="53" name="Rectangle 15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2336800" y="3124200"/>
          <a:ext cx="1174564" cy="66687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869950</xdr:colOff>
      <xdr:row>26</xdr:row>
      <xdr:rowOff>73025</xdr:rowOff>
    </xdr:from>
    <xdr:to>
      <xdr:col>3</xdr:col>
      <xdr:colOff>247767</xdr:colOff>
      <xdr:row>30</xdr:row>
      <xdr:rowOff>107625</xdr:rowOff>
    </xdr:to>
    <xdr:sp macro="" textlink="">
      <xdr:nvSpPr>
        <xdr:cNvPr id="54" name="Rectangle 15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993775" y="4778375"/>
          <a:ext cx="116851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</a:t>
          </a:r>
        </a:p>
      </xdr:txBody>
    </xdr:sp>
    <xdr:clientData/>
  </xdr:twoCellAnchor>
  <xdr:twoCellAnchor>
    <xdr:from>
      <xdr:col>4</xdr:col>
      <xdr:colOff>0</xdr:colOff>
      <xdr:row>20</xdr:row>
      <xdr:rowOff>63261</xdr:rowOff>
    </xdr:from>
    <xdr:to>
      <xdr:col>4</xdr:col>
      <xdr:colOff>0</xdr:colOff>
      <xdr:row>34</xdr:row>
      <xdr:rowOff>31989</xdr:rowOff>
    </xdr:to>
    <xdr:sp macro="" textlink="">
      <xdr:nvSpPr>
        <xdr:cNvPr id="55" name="Line 15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 flipH="1">
          <a:off x="2352675" y="3797061"/>
          <a:ext cx="0" cy="22356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79375</xdr:rowOff>
    </xdr:from>
    <xdr:to>
      <xdr:col>2</xdr:col>
      <xdr:colOff>39157</xdr:colOff>
      <xdr:row>28</xdr:row>
      <xdr:rowOff>79375</xdr:rowOff>
    </xdr:to>
    <xdr:sp macro="" textlink="">
      <xdr:nvSpPr>
        <xdr:cNvPr id="56" name="Rectangle 15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171450" y="4622800"/>
          <a:ext cx="112500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(7)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5</xdr:col>
      <xdr:colOff>0</xdr:colOff>
      <xdr:row>32</xdr:row>
      <xdr:rowOff>38100</xdr:rowOff>
    </xdr:from>
    <xdr:to>
      <xdr:col>6</xdr:col>
      <xdr:colOff>566174</xdr:colOff>
      <xdr:row>36</xdr:row>
      <xdr:rowOff>72700</xdr:rowOff>
    </xdr:to>
    <xdr:sp macro="" textlink="">
      <xdr:nvSpPr>
        <xdr:cNvPr id="57" name="Rectangle 155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2943225" y="5715000"/>
          <a:ext cx="1156724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288277</xdr:colOff>
      <xdr:row>28</xdr:row>
      <xdr:rowOff>76200</xdr:rowOff>
    </xdr:from>
    <xdr:to>
      <xdr:col>1</xdr:col>
      <xdr:colOff>864704</xdr:colOff>
      <xdr:row>28</xdr:row>
      <xdr:rowOff>76200</xdr:rowOff>
    </xdr:to>
    <xdr:sp macro="" textlink="">
      <xdr:nvSpPr>
        <xdr:cNvPr id="58" name="Line 156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412102" y="5105400"/>
          <a:ext cx="5764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1087218</xdr:colOff>
      <xdr:row>37</xdr:row>
      <xdr:rowOff>76200</xdr:rowOff>
    </xdr:from>
    <xdr:to>
      <xdr:col>4</xdr:col>
      <xdr:colOff>29606</xdr:colOff>
      <xdr:row>41</xdr:row>
      <xdr:rowOff>110800</xdr:rowOff>
    </xdr:to>
    <xdr:sp macro="" textlink="">
      <xdr:nvSpPr>
        <xdr:cNvPr id="59" name="Rectangle 1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1211043" y="6562725"/>
          <a:ext cx="1171238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257175</xdr:colOff>
      <xdr:row>34</xdr:row>
      <xdr:rowOff>123825</xdr:rowOff>
    </xdr:to>
    <xdr:sp macro="" textlink="">
      <xdr:nvSpPr>
        <xdr:cNvPr id="60" name="Rectangle 1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4067175" y="578167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4</xdr:col>
      <xdr:colOff>472169</xdr:colOff>
      <xdr:row>21</xdr:row>
      <xdr:rowOff>38100</xdr:rowOff>
    </xdr:from>
    <xdr:to>
      <xdr:col>6</xdr:col>
      <xdr:colOff>453236</xdr:colOff>
      <xdr:row>25</xdr:row>
      <xdr:rowOff>72700</xdr:rowOff>
    </xdr:to>
    <xdr:sp macro="" textlink="">
      <xdr:nvSpPr>
        <xdr:cNvPr id="61" name="Rectangle 16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2824844" y="3933825"/>
          <a:ext cx="116216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62" name="Rectangle 16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2278591" y="3971925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13</xdr:row>
      <xdr:rowOff>142874</xdr:rowOff>
    </xdr:from>
    <xdr:to>
      <xdr:col>6</xdr:col>
      <xdr:colOff>269875</xdr:colOff>
      <xdr:row>16</xdr:row>
      <xdr:rowOff>63500</xdr:rowOff>
    </xdr:to>
    <xdr:sp macro="" textlink="">
      <xdr:nvSpPr>
        <xdr:cNvPr id="63" name="Rectangle 16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2901950" y="2686049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0</xdr:colOff>
      <xdr:row>34</xdr:row>
      <xdr:rowOff>35983</xdr:rowOff>
    </xdr:from>
    <xdr:to>
      <xdr:col>4</xdr:col>
      <xdr:colOff>581025</xdr:colOff>
      <xdr:row>34</xdr:row>
      <xdr:rowOff>35983</xdr:rowOff>
    </xdr:to>
    <xdr:sp macro="" textlink="">
      <xdr:nvSpPr>
        <xdr:cNvPr id="64" name="Line 16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2352675" y="6036733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271422</xdr:colOff>
      <xdr:row>39</xdr:row>
      <xdr:rowOff>100866</xdr:rowOff>
    </xdr:from>
    <xdr:to>
      <xdr:col>1</xdr:col>
      <xdr:colOff>1071425</xdr:colOff>
      <xdr:row>39</xdr:row>
      <xdr:rowOff>100866</xdr:rowOff>
    </xdr:to>
    <xdr:sp macro="" textlink="">
      <xdr:nvSpPr>
        <xdr:cNvPr id="65" name="Line 16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395247" y="6911241"/>
          <a:ext cx="8000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381002</xdr:colOff>
      <xdr:row>23</xdr:row>
      <xdr:rowOff>41275</xdr:rowOff>
    </xdr:from>
    <xdr:to>
      <xdr:col>4</xdr:col>
      <xdr:colOff>462643</xdr:colOff>
      <xdr:row>23</xdr:row>
      <xdr:rowOff>41275</xdr:rowOff>
    </xdr:to>
    <xdr:sp macro="" textlink="">
      <xdr:nvSpPr>
        <xdr:cNvPr id="66" name="Line 16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2295527" y="4260850"/>
          <a:ext cx="5197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408972</xdr:colOff>
      <xdr:row>15</xdr:row>
      <xdr:rowOff>95250</xdr:rowOff>
    </xdr:from>
    <xdr:to>
      <xdr:col>30</xdr:col>
      <xdr:colOff>390039</xdr:colOff>
      <xdr:row>19</xdr:row>
      <xdr:rowOff>66350</xdr:rowOff>
    </xdr:to>
    <xdr:sp macro="" textlink="">
      <xdr:nvSpPr>
        <xdr:cNvPr id="67" name="Rectangle 17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17306322" y="2962275"/>
          <a:ext cx="1162167" cy="67595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29</xdr:col>
      <xdr:colOff>409575</xdr:colOff>
      <xdr:row>10</xdr:row>
      <xdr:rowOff>104775</xdr:rowOff>
    </xdr:from>
    <xdr:to>
      <xdr:col>29</xdr:col>
      <xdr:colOff>409575</xdr:colOff>
      <xdr:row>15</xdr:row>
      <xdr:rowOff>95250</xdr:rowOff>
    </xdr:to>
    <xdr:sp macro="" textlink="">
      <xdr:nvSpPr>
        <xdr:cNvPr id="68" name="Line 17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17897475" y="21621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375558</xdr:colOff>
      <xdr:row>13</xdr:row>
      <xdr:rowOff>142875</xdr:rowOff>
    </xdr:from>
    <xdr:to>
      <xdr:col>29</xdr:col>
      <xdr:colOff>413658</xdr:colOff>
      <xdr:row>16</xdr:row>
      <xdr:rowOff>0</xdr:rowOff>
    </xdr:to>
    <xdr:sp macro="" textlink="">
      <xdr:nvSpPr>
        <xdr:cNvPr id="69" name="Rectangle 175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17272908" y="268605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25</xdr:col>
      <xdr:colOff>303439</xdr:colOff>
      <xdr:row>10</xdr:row>
      <xdr:rowOff>104775</xdr:rowOff>
    </xdr:from>
    <xdr:to>
      <xdr:col>25</xdr:col>
      <xdr:colOff>303439</xdr:colOff>
      <xdr:row>29</xdr:row>
      <xdr:rowOff>76200</xdr:rowOff>
    </xdr:to>
    <xdr:sp macro="" textlink="">
      <xdr:nvSpPr>
        <xdr:cNvPr id="70" name="Line 18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15352939" y="21621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549296</xdr:colOff>
      <xdr:row>24</xdr:row>
      <xdr:rowOff>61232</xdr:rowOff>
    </xdr:from>
    <xdr:to>
      <xdr:col>25</xdr:col>
      <xdr:colOff>302057</xdr:colOff>
      <xdr:row>24</xdr:row>
      <xdr:rowOff>61232</xdr:rowOff>
    </xdr:to>
    <xdr:sp macro="" textlink="">
      <xdr:nvSpPr>
        <xdr:cNvPr id="71" name="Line 18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 flipH="1">
          <a:off x="15008246" y="4442732"/>
          <a:ext cx="3433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535468</xdr:colOff>
      <xdr:row>29</xdr:row>
      <xdr:rowOff>66675</xdr:rowOff>
    </xdr:from>
    <xdr:to>
      <xdr:col>25</xdr:col>
      <xdr:colOff>295020</xdr:colOff>
      <xdr:row>29</xdr:row>
      <xdr:rowOff>66675</xdr:rowOff>
    </xdr:to>
    <xdr:sp macro="" textlink="">
      <xdr:nvSpPr>
        <xdr:cNvPr id="72" name="Line 18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 flipH="1">
          <a:off x="14994418" y="5257800"/>
          <a:ext cx="3501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208192</xdr:colOff>
      <xdr:row>22</xdr:row>
      <xdr:rowOff>76200</xdr:rowOff>
    </xdr:from>
    <xdr:to>
      <xdr:col>25</xdr:col>
      <xdr:colOff>638177</xdr:colOff>
      <xdr:row>24</xdr:row>
      <xdr:rowOff>95250</xdr:rowOff>
    </xdr:to>
    <xdr:sp macro="" textlink="">
      <xdr:nvSpPr>
        <xdr:cNvPr id="73" name="Rectangle 18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14667142" y="4133850"/>
          <a:ext cx="102053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24</xdr:col>
      <xdr:colOff>131538</xdr:colOff>
      <xdr:row>27</xdr:row>
      <xdr:rowOff>82550</xdr:rowOff>
    </xdr:from>
    <xdr:to>
      <xdr:col>25</xdr:col>
      <xdr:colOff>732973</xdr:colOff>
      <xdr:row>29</xdr:row>
      <xdr:rowOff>101600</xdr:rowOff>
    </xdr:to>
    <xdr:sp macro="" textlink="">
      <xdr:nvSpPr>
        <xdr:cNvPr id="74" name="Rectangle 18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14590488" y="4949825"/>
          <a:ext cx="119198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219831</xdr:colOff>
      <xdr:row>16</xdr:row>
      <xdr:rowOff>6803</xdr:rowOff>
    </xdr:from>
    <xdr:to>
      <xdr:col>9</xdr:col>
      <xdr:colOff>467481</xdr:colOff>
      <xdr:row>17</xdr:row>
      <xdr:rowOff>178253</xdr:rowOff>
    </xdr:to>
    <xdr:sp macro="" textlink="">
      <xdr:nvSpPr>
        <xdr:cNvPr id="75" name="Rectangle 187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5410956" y="3035753"/>
          <a:ext cx="838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428625</xdr:colOff>
      <xdr:row>18</xdr:row>
      <xdr:rowOff>100013</xdr:rowOff>
    </xdr:from>
    <xdr:to>
      <xdr:col>9</xdr:col>
      <xdr:colOff>409692</xdr:colOff>
      <xdr:row>22</xdr:row>
      <xdr:rowOff>134613</xdr:rowOff>
    </xdr:to>
    <xdr:sp macro="" textlink="">
      <xdr:nvSpPr>
        <xdr:cNvPr id="76" name="Rectangle 18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5029200" y="3509963"/>
          <a:ext cx="1162167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13</xdr:col>
      <xdr:colOff>361211</xdr:colOff>
      <xdr:row>20</xdr:row>
      <xdr:rowOff>114299</xdr:rowOff>
    </xdr:from>
    <xdr:to>
      <xdr:col>14</xdr:col>
      <xdr:colOff>578828</xdr:colOff>
      <xdr:row>20</xdr:row>
      <xdr:rowOff>114299</xdr:rowOff>
    </xdr:to>
    <xdr:sp macro="" textlink="">
      <xdr:nvSpPr>
        <xdr:cNvPr id="77" name="Line 189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8324111" y="3848099"/>
          <a:ext cx="8081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341840</xdr:colOff>
      <xdr:row>32</xdr:row>
      <xdr:rowOff>95250</xdr:rowOff>
    </xdr:from>
    <xdr:to>
      <xdr:col>29</xdr:col>
      <xdr:colOff>242776</xdr:colOff>
      <xdr:row>36</xdr:row>
      <xdr:rowOff>111707</xdr:rowOff>
    </xdr:to>
    <xdr:sp macro="" textlink="">
      <xdr:nvSpPr>
        <xdr:cNvPr id="78" name="Rectangle 19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16553390" y="57721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11</xdr:col>
      <xdr:colOff>226916</xdr:colOff>
      <xdr:row>22</xdr:row>
      <xdr:rowOff>25400</xdr:rowOff>
    </xdr:from>
    <xdr:to>
      <xdr:col>11</xdr:col>
      <xdr:colOff>363635</xdr:colOff>
      <xdr:row>22</xdr:row>
      <xdr:rowOff>25400</xdr:rowOff>
    </xdr:to>
    <xdr:sp macro="" textlink="">
      <xdr:nvSpPr>
        <xdr:cNvPr id="79" name="Line 19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 flipH="1">
          <a:off x="7008716" y="4083050"/>
          <a:ext cx="13671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228600</xdr:colOff>
      <xdr:row>22</xdr:row>
      <xdr:rowOff>25400</xdr:rowOff>
    </xdr:from>
    <xdr:to>
      <xdr:col>11</xdr:col>
      <xdr:colOff>228600</xdr:colOff>
      <xdr:row>34</xdr:row>
      <xdr:rowOff>34925</xdr:rowOff>
    </xdr:to>
    <xdr:sp macro="" textlink="">
      <xdr:nvSpPr>
        <xdr:cNvPr id="80" name="Line 20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7010400" y="4083050"/>
          <a:ext cx="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247475</xdr:colOff>
      <xdr:row>26</xdr:row>
      <xdr:rowOff>85725</xdr:rowOff>
    </xdr:from>
    <xdr:to>
      <xdr:col>11</xdr:col>
      <xdr:colOff>228776</xdr:colOff>
      <xdr:row>26</xdr:row>
      <xdr:rowOff>85725</xdr:rowOff>
    </xdr:to>
    <xdr:sp macro="" textlink="">
      <xdr:nvSpPr>
        <xdr:cNvPr id="81" name="Line 20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 flipH="1" flipV="1">
          <a:off x="6029150" y="4791075"/>
          <a:ext cx="9814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234949</xdr:colOff>
      <xdr:row>29</xdr:row>
      <xdr:rowOff>50800</xdr:rowOff>
    </xdr:from>
    <xdr:to>
      <xdr:col>11</xdr:col>
      <xdr:colOff>228599</xdr:colOff>
      <xdr:row>29</xdr:row>
      <xdr:rowOff>50800</xdr:rowOff>
    </xdr:to>
    <xdr:sp macro="" textlink="">
      <xdr:nvSpPr>
        <xdr:cNvPr id="82" name="Line 20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 flipH="1" flipV="1">
          <a:off x="2149474" y="5241925"/>
          <a:ext cx="4860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555625</xdr:colOff>
      <xdr:row>34</xdr:row>
      <xdr:rowOff>32657</xdr:rowOff>
    </xdr:from>
    <xdr:to>
      <xdr:col>11</xdr:col>
      <xdr:colOff>222250</xdr:colOff>
      <xdr:row>34</xdr:row>
      <xdr:rowOff>32657</xdr:rowOff>
    </xdr:to>
    <xdr:sp macro="" textlink="">
      <xdr:nvSpPr>
        <xdr:cNvPr id="83" name="Line 20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 flipH="1">
          <a:off x="4089400" y="6033407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165100</xdr:colOff>
      <xdr:row>27</xdr:row>
      <xdr:rowOff>34925</xdr:rowOff>
    </xdr:from>
    <xdr:to>
      <xdr:col>5</xdr:col>
      <xdr:colOff>269875</xdr:colOff>
      <xdr:row>29</xdr:row>
      <xdr:rowOff>53975</xdr:rowOff>
    </xdr:to>
    <xdr:sp macro="" textlink="">
      <xdr:nvSpPr>
        <xdr:cNvPr id="84" name="Rectangle 20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2517775" y="4902200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2</xdr:col>
      <xdr:colOff>386291</xdr:colOff>
      <xdr:row>32</xdr:row>
      <xdr:rowOff>81491</xdr:rowOff>
    </xdr:from>
    <xdr:to>
      <xdr:col>4</xdr:col>
      <xdr:colOff>105832</xdr:colOff>
      <xdr:row>34</xdr:row>
      <xdr:rowOff>116416</xdr:rowOff>
    </xdr:to>
    <xdr:sp macro="" textlink="">
      <xdr:nvSpPr>
        <xdr:cNvPr id="85" name="Rectangle 209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1643591" y="5758391"/>
          <a:ext cx="814916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148167</xdr:colOff>
      <xdr:row>36</xdr:row>
      <xdr:rowOff>137584</xdr:rowOff>
    </xdr:from>
    <xdr:to>
      <xdr:col>1</xdr:col>
      <xdr:colOff>1118658</xdr:colOff>
      <xdr:row>39</xdr:row>
      <xdr:rowOff>89958</xdr:rowOff>
    </xdr:to>
    <xdr:sp macro="" textlink="">
      <xdr:nvSpPr>
        <xdr:cNvPr id="86" name="Rectangle 210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271992" y="6462184"/>
          <a:ext cx="970491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(8)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8</xdr:col>
      <xdr:colOff>390525</xdr:colOff>
      <xdr:row>83</xdr:row>
      <xdr:rowOff>123825</xdr:rowOff>
    </xdr:from>
    <xdr:to>
      <xdr:col>13</xdr:col>
      <xdr:colOff>495300</xdr:colOff>
      <xdr:row>83</xdr:row>
      <xdr:rowOff>123825</xdr:rowOff>
    </xdr:to>
    <xdr:sp macro="" textlink="">
      <xdr:nvSpPr>
        <xdr:cNvPr id="87" name="Line 22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 flipH="1">
          <a:off x="5581650" y="1411605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361950</xdr:colOff>
      <xdr:row>21</xdr:row>
      <xdr:rowOff>95250</xdr:rowOff>
    </xdr:from>
    <xdr:to>
      <xdr:col>11</xdr:col>
      <xdr:colOff>361950</xdr:colOff>
      <xdr:row>21</xdr:row>
      <xdr:rowOff>95250</xdr:rowOff>
    </xdr:to>
    <xdr:sp macro="" textlink="">
      <xdr:nvSpPr>
        <xdr:cNvPr id="88" name="Line 22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71437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504318</xdr:colOff>
      <xdr:row>21</xdr:row>
      <xdr:rowOff>20918</xdr:rowOff>
    </xdr:from>
    <xdr:to>
      <xdr:col>11</xdr:col>
      <xdr:colOff>375200</xdr:colOff>
      <xdr:row>23</xdr:row>
      <xdr:rowOff>34558</xdr:rowOff>
    </xdr:to>
    <xdr:cxnSp macro="">
      <xdr:nvCxnSpPr>
        <xdr:cNvPr id="89" name="AutoShape 22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038093" y="3916643"/>
          <a:ext cx="3118907" cy="337490"/>
        </a:xfrm>
        <a:prstGeom prst="bentConnector3">
          <a:avLst>
            <a:gd name="adj1" fmla="val 19183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3998</xdr:colOff>
      <xdr:row>17</xdr:row>
      <xdr:rowOff>174584</xdr:rowOff>
    </xdr:from>
    <xdr:to>
      <xdr:col>11</xdr:col>
      <xdr:colOff>314941</xdr:colOff>
      <xdr:row>21</xdr:row>
      <xdr:rowOff>23856</xdr:rowOff>
    </xdr:to>
    <xdr:cxnSp macro="">
      <xdr:nvCxnSpPr>
        <xdr:cNvPr id="90" name="AutoShape 22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537773" y="3394034"/>
          <a:ext cx="3558968" cy="525547"/>
        </a:xfrm>
        <a:prstGeom prst="bentConnector3">
          <a:avLst>
            <a:gd name="adj1" fmla="val 1489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510270</xdr:colOff>
      <xdr:row>16</xdr:row>
      <xdr:rowOff>74837</xdr:rowOff>
    </xdr:from>
    <xdr:to>
      <xdr:col>6</xdr:col>
      <xdr:colOff>791938</xdr:colOff>
      <xdr:row>18</xdr:row>
      <xdr:rowOff>9523</xdr:rowOff>
    </xdr:to>
    <xdr:sp macro="" textlink="">
      <xdr:nvSpPr>
        <xdr:cNvPr id="91" name="Rectangle 23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3453495" y="3103787"/>
          <a:ext cx="872218" cy="31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4</xdr:col>
      <xdr:colOff>51594</xdr:colOff>
      <xdr:row>37</xdr:row>
      <xdr:rowOff>136525</xdr:rowOff>
    </xdr:from>
    <xdr:to>
      <xdr:col>5</xdr:col>
      <xdr:colOff>244475</xdr:colOff>
      <xdr:row>39</xdr:row>
      <xdr:rowOff>155575</xdr:rowOff>
    </xdr:to>
    <xdr:sp macro="" textlink="">
      <xdr:nvSpPr>
        <xdr:cNvPr id="92" name="Rectangle 23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2404269" y="6623050"/>
          <a:ext cx="783431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20</xdr:row>
      <xdr:rowOff>127000</xdr:rowOff>
    </xdr:from>
    <xdr:to>
      <xdr:col>7</xdr:col>
      <xdr:colOff>285753</xdr:colOff>
      <xdr:row>23</xdr:row>
      <xdr:rowOff>114300</xdr:rowOff>
    </xdr:to>
    <xdr:sp macro="" textlink="">
      <xdr:nvSpPr>
        <xdr:cNvPr id="93" name="Rectangle 23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3954994" y="3860800"/>
          <a:ext cx="931334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(3)</a:t>
          </a:r>
        </a:p>
      </xdr:txBody>
    </xdr:sp>
    <xdr:clientData/>
  </xdr:twoCellAnchor>
  <xdr:twoCellAnchor>
    <xdr:from>
      <xdr:col>1</xdr:col>
      <xdr:colOff>197305</xdr:colOff>
      <xdr:row>21</xdr:row>
      <xdr:rowOff>31751</xdr:rowOff>
    </xdr:from>
    <xdr:to>
      <xdr:col>2</xdr:col>
      <xdr:colOff>231288</xdr:colOff>
      <xdr:row>25</xdr:row>
      <xdr:rowOff>66351</xdr:rowOff>
    </xdr:to>
    <xdr:sp macro="" textlink="">
      <xdr:nvSpPr>
        <xdr:cNvPr id="94" name="Rectangle 15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321130" y="3927476"/>
          <a:ext cx="1167458" cy="6823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952500</xdr:colOff>
      <xdr:row>10</xdr:row>
      <xdr:rowOff>114300</xdr:rowOff>
    </xdr:from>
    <xdr:to>
      <xdr:col>1</xdr:col>
      <xdr:colOff>952500</xdr:colOff>
      <xdr:row>21</xdr:row>
      <xdr:rowOff>28575</xdr:rowOff>
    </xdr:to>
    <xdr:sp macro="" textlink="">
      <xdr:nvSpPr>
        <xdr:cNvPr id="95" name="Line 16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 flipH="1">
          <a:off x="1076325" y="2171700"/>
          <a:ext cx="0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195793</xdr:colOff>
      <xdr:row>20</xdr:row>
      <xdr:rowOff>52917</xdr:rowOff>
    </xdr:from>
    <xdr:to>
      <xdr:col>4</xdr:col>
      <xdr:colOff>95250</xdr:colOff>
      <xdr:row>23</xdr:row>
      <xdr:rowOff>37044</xdr:rowOff>
    </xdr:to>
    <xdr:sp macro="" textlink="">
      <xdr:nvSpPr>
        <xdr:cNvPr id="96" name="Rectangle 16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1453093" y="3786717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(5)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276225</xdr:colOff>
      <xdr:row>25</xdr:row>
      <xdr:rowOff>73407</xdr:rowOff>
    </xdr:from>
    <xdr:to>
      <xdr:col>1</xdr:col>
      <xdr:colOff>276225</xdr:colOff>
      <xdr:row>39</xdr:row>
      <xdr:rowOff>94135</xdr:rowOff>
    </xdr:to>
    <xdr:sp macro="" textlink="">
      <xdr:nvSpPr>
        <xdr:cNvPr id="97" name="Line 153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400050" y="4616832"/>
          <a:ext cx="0" cy="22876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231322</xdr:colOff>
      <xdr:row>23</xdr:row>
      <xdr:rowOff>47624</xdr:rowOff>
    </xdr:from>
    <xdr:to>
      <xdr:col>4</xdr:col>
      <xdr:colOff>9525</xdr:colOff>
      <xdr:row>23</xdr:row>
      <xdr:rowOff>47624</xdr:rowOff>
    </xdr:to>
    <xdr:sp macro="" textlink="">
      <xdr:nvSpPr>
        <xdr:cNvPr id="98" name="Line 16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 flipH="1">
          <a:off x="1488622" y="4267199"/>
          <a:ext cx="87357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403226</xdr:colOff>
      <xdr:row>12</xdr:row>
      <xdr:rowOff>31750</xdr:rowOff>
    </xdr:from>
    <xdr:to>
      <xdr:col>13</xdr:col>
      <xdr:colOff>399412</xdr:colOff>
      <xdr:row>16</xdr:row>
      <xdr:rowOff>48207</xdr:rowOff>
    </xdr:to>
    <xdr:sp macro="" textlink="">
      <xdr:nvSpPr>
        <xdr:cNvPr id="99" name="Rectangle 15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7185026" y="24130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13</xdr:col>
      <xdr:colOff>396875</xdr:colOff>
      <xdr:row>13</xdr:row>
      <xdr:rowOff>95251</xdr:rowOff>
    </xdr:from>
    <xdr:to>
      <xdr:col>23</xdr:col>
      <xdr:colOff>47625</xdr:colOff>
      <xdr:row>13</xdr:row>
      <xdr:rowOff>95251</xdr:rowOff>
    </xdr:to>
    <xdr:sp macro="" textlink="">
      <xdr:nvSpPr>
        <xdr:cNvPr id="100" name="Line 5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8359775" y="2638426"/>
          <a:ext cx="555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417283</xdr:colOff>
      <xdr:row>10</xdr:row>
      <xdr:rowOff>122464</xdr:rowOff>
    </xdr:from>
    <xdr:to>
      <xdr:col>12</xdr:col>
      <xdr:colOff>417283</xdr:colOff>
      <xdr:row>12</xdr:row>
      <xdr:rowOff>28575</xdr:rowOff>
    </xdr:to>
    <xdr:sp macro="" textlink="">
      <xdr:nvSpPr>
        <xdr:cNvPr id="101" name="Line 1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>
          <a:off x="7789633" y="2179864"/>
          <a:ext cx="0" cy="2299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552450</xdr:colOff>
      <xdr:row>29</xdr:row>
      <xdr:rowOff>153307</xdr:rowOff>
    </xdr:from>
    <xdr:to>
      <xdr:col>19</xdr:col>
      <xdr:colOff>457200</xdr:colOff>
      <xdr:row>29</xdr:row>
      <xdr:rowOff>153307</xdr:rowOff>
    </xdr:to>
    <xdr:sp macro="" textlink="">
      <xdr:nvSpPr>
        <xdr:cNvPr id="102" name="Line 12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1468100" y="5344432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552450</xdr:colOff>
      <xdr:row>19</xdr:row>
      <xdr:rowOff>100218</xdr:rowOff>
    </xdr:from>
    <xdr:to>
      <xdr:col>18</xdr:col>
      <xdr:colOff>552450</xdr:colOff>
      <xdr:row>29</xdr:row>
      <xdr:rowOff>147433</xdr:rowOff>
    </xdr:to>
    <xdr:sp macro="" textlink="">
      <xdr:nvSpPr>
        <xdr:cNvPr id="103" name="Line 12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11468100" y="3672093"/>
          <a:ext cx="0" cy="16664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120650</xdr:colOff>
      <xdr:row>18</xdr:row>
      <xdr:rowOff>74083</xdr:rowOff>
    </xdr:from>
    <xdr:to>
      <xdr:col>1</xdr:col>
      <xdr:colOff>1000125</xdr:colOff>
      <xdr:row>21</xdr:row>
      <xdr:rowOff>15876</xdr:rowOff>
    </xdr:to>
    <xdr:sp macro="" textlink="">
      <xdr:nvSpPr>
        <xdr:cNvPr id="104" name="Rectangle 16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120650" y="3484033"/>
          <a:ext cx="1003300" cy="427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5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(6)</a:t>
          </a:r>
        </a:p>
        <a:p>
          <a:pPr algn="ctr" rtl="0">
            <a:defRPr sz="1000"/>
          </a:pPr>
          <a:r>
            <a:rPr lang="es-ES" sz="105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11</xdr:col>
      <xdr:colOff>21167</xdr:colOff>
      <xdr:row>10</xdr:row>
      <xdr:rowOff>57151</xdr:rowOff>
    </xdr:from>
    <xdr:to>
      <xdr:col>13</xdr:col>
      <xdr:colOff>169334</xdr:colOff>
      <xdr:row>12</xdr:row>
      <xdr:rowOff>95251</xdr:rowOff>
    </xdr:to>
    <xdr:sp macro="" textlink="">
      <xdr:nvSpPr>
        <xdr:cNvPr id="105" name="Rectangle 16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6802967" y="2114551"/>
          <a:ext cx="132926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 (1)</a:t>
          </a:r>
        </a:p>
      </xdr:txBody>
    </xdr:sp>
    <xdr:clientData/>
  </xdr:twoCellAnchor>
  <xdr:twoCellAnchor>
    <xdr:from>
      <xdr:col>4</xdr:col>
      <xdr:colOff>555625</xdr:colOff>
      <xdr:row>13</xdr:row>
      <xdr:rowOff>103164</xdr:rowOff>
    </xdr:from>
    <xdr:to>
      <xdr:col>4</xdr:col>
      <xdr:colOff>555625</xdr:colOff>
      <xdr:row>16</xdr:row>
      <xdr:rowOff>93687</xdr:rowOff>
    </xdr:to>
    <xdr:sp macro="" textlink="">
      <xdr:nvSpPr>
        <xdr:cNvPr id="106" name="Line 16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 flipH="1">
          <a:off x="2908300" y="2646339"/>
          <a:ext cx="0" cy="4762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561975</xdr:colOff>
      <xdr:row>13</xdr:row>
      <xdr:rowOff>104775</xdr:rowOff>
    </xdr:from>
    <xdr:to>
      <xdr:col>11</xdr:col>
      <xdr:colOff>412750</xdr:colOff>
      <xdr:row>13</xdr:row>
      <xdr:rowOff>104775</xdr:rowOff>
    </xdr:to>
    <xdr:sp macro="" textlink="">
      <xdr:nvSpPr>
        <xdr:cNvPr id="107" name="Line 5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>
          <a:off x="2914650" y="2647950"/>
          <a:ext cx="427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253302</xdr:colOff>
      <xdr:row>27</xdr:row>
      <xdr:rowOff>19050</xdr:rowOff>
    </xdr:from>
    <xdr:to>
      <xdr:col>7</xdr:col>
      <xdr:colOff>273749</xdr:colOff>
      <xdr:row>27</xdr:row>
      <xdr:rowOff>19050</xdr:rowOff>
    </xdr:to>
    <xdr:sp macro="" textlink="">
      <xdr:nvSpPr>
        <xdr:cNvPr id="108" name="Line 16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2167827" y="4886325"/>
          <a:ext cx="2706497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6</xdr:col>
      <xdr:colOff>317501</xdr:colOff>
      <xdr:row>27</xdr:row>
      <xdr:rowOff>4234</xdr:rowOff>
    </xdr:from>
    <xdr:to>
      <xdr:col>7</xdr:col>
      <xdr:colOff>285740</xdr:colOff>
      <xdr:row>28</xdr:row>
      <xdr:rowOff>120651</xdr:rowOff>
    </xdr:to>
    <xdr:sp macro="" textlink="">
      <xdr:nvSpPr>
        <xdr:cNvPr id="109" name="Rectangle 9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3851276" y="4871509"/>
          <a:ext cx="10350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 (4)</a:t>
          </a:r>
        </a:p>
      </xdr:txBody>
    </xdr:sp>
    <xdr:clientData/>
  </xdr:twoCellAnchor>
  <xdr:twoCellAnchor>
    <xdr:from>
      <xdr:col>6</xdr:col>
      <xdr:colOff>505720</xdr:colOff>
      <xdr:row>17</xdr:row>
      <xdr:rowOff>131288</xdr:rowOff>
    </xdr:from>
    <xdr:to>
      <xdr:col>18</xdr:col>
      <xdr:colOff>463110</xdr:colOff>
      <xdr:row>23</xdr:row>
      <xdr:rowOff>129518</xdr:rowOff>
    </xdr:to>
    <xdr:cxnSp macro="">
      <xdr:nvCxnSpPr>
        <xdr:cNvPr id="110" name="38 Conector angular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039495" y="3350738"/>
          <a:ext cx="7339265" cy="998355"/>
        </a:xfrm>
        <a:prstGeom prst="bentConnector3">
          <a:avLst>
            <a:gd name="adj1" fmla="val 5328"/>
          </a:avLst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6</xdr:col>
      <xdr:colOff>687615</xdr:colOff>
      <xdr:row>23</xdr:row>
      <xdr:rowOff>115813</xdr:rowOff>
    </xdr:from>
    <xdr:to>
      <xdr:col>7</xdr:col>
      <xdr:colOff>68036</xdr:colOff>
      <xdr:row>25</xdr:row>
      <xdr:rowOff>54428</xdr:rowOff>
    </xdr:to>
    <xdr:sp macro="" textlink="">
      <xdr:nvSpPr>
        <xdr:cNvPr id="111" name="Rectangle 9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4221390" y="4335388"/>
          <a:ext cx="447221" cy="26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7%</a:t>
          </a:r>
          <a:r>
            <a:rPr lang="es-E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466050</xdr:colOff>
      <xdr:row>4</xdr:row>
      <xdr:rowOff>136072</xdr:rowOff>
    </xdr:from>
    <xdr:to>
      <xdr:col>18</xdr:col>
      <xdr:colOff>30745</xdr:colOff>
      <xdr:row>8</xdr:row>
      <xdr:rowOff>141187</xdr:rowOff>
    </xdr:to>
    <xdr:sp macro="" textlink="">
      <xdr:nvSpPr>
        <xdr:cNvPr id="112" name="Rectangle 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8428950" y="1221922"/>
          <a:ext cx="2517445" cy="652815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15</xdr:col>
      <xdr:colOff>209273</xdr:colOff>
      <xdr:row>8</xdr:row>
      <xdr:rowOff>141185</xdr:rowOff>
    </xdr:from>
    <xdr:to>
      <xdr:col>15</xdr:col>
      <xdr:colOff>209273</xdr:colOff>
      <xdr:row>10</xdr:row>
      <xdr:rowOff>104774</xdr:rowOff>
    </xdr:to>
    <xdr:cxnSp macro="">
      <xdr:nvCxnSpPr>
        <xdr:cNvPr id="113" name="112 Conector recto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>
          <a:off x="9353273" y="1874735"/>
          <a:ext cx="0" cy="2874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10</xdr:row>
      <xdr:rowOff>111125</xdr:rowOff>
    </xdr:from>
    <xdr:to>
      <xdr:col>29</xdr:col>
      <xdr:colOff>409575</xdr:colOff>
      <xdr:row>10</xdr:row>
      <xdr:rowOff>111125</xdr:rowOff>
    </xdr:to>
    <xdr:cxnSp macro="">
      <xdr:nvCxnSpPr>
        <xdr:cNvPr id="114" name="113 Conector recto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 flipV="1">
          <a:off x="1076325" y="2168525"/>
          <a:ext cx="1682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51685</xdr:colOff>
      <xdr:row>34</xdr:row>
      <xdr:rowOff>23390</xdr:rowOff>
    </xdr:from>
    <xdr:to>
      <xdr:col>11</xdr:col>
      <xdr:colOff>126238</xdr:colOff>
      <xdr:row>39</xdr:row>
      <xdr:rowOff>92786</xdr:rowOff>
    </xdr:to>
    <xdr:cxnSp macro="">
      <xdr:nvCxnSpPr>
        <xdr:cNvPr id="115" name="114 Conector angular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rot="10800000" flipV="1">
          <a:off x="2404360" y="6024140"/>
          <a:ext cx="4503678" cy="879021"/>
        </a:xfrm>
        <a:prstGeom prst="bentConnector3">
          <a:avLst>
            <a:gd name="adj1" fmla="val -224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149683</xdr:colOff>
      <xdr:row>44</xdr:row>
      <xdr:rowOff>42206</xdr:rowOff>
    </xdr:from>
    <xdr:to>
      <xdr:col>27</xdr:col>
      <xdr:colOff>499386</xdr:colOff>
      <xdr:row>46</xdr:row>
      <xdr:rowOff>34042</xdr:rowOff>
    </xdr:to>
    <xdr:sp macro="" textlink="">
      <xdr:nvSpPr>
        <xdr:cNvPr id="116" name="Rectangle 149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16027858" y="7662206"/>
          <a:ext cx="683078" cy="31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257890</xdr:colOff>
      <xdr:row>46</xdr:row>
      <xdr:rowOff>25642</xdr:rowOff>
    </xdr:from>
    <xdr:to>
      <xdr:col>27</xdr:col>
      <xdr:colOff>391180</xdr:colOff>
      <xdr:row>46</xdr:row>
      <xdr:rowOff>25642</xdr:rowOff>
    </xdr:to>
    <xdr:sp macro="" textlink="">
      <xdr:nvSpPr>
        <xdr:cNvPr id="117" name="Line 150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16136065" y="7969492"/>
          <a:ext cx="4666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393670</xdr:colOff>
      <xdr:row>44</xdr:row>
      <xdr:rowOff>27215</xdr:rowOff>
    </xdr:from>
    <xdr:to>
      <xdr:col>29</xdr:col>
      <xdr:colOff>276991</xdr:colOff>
      <xdr:row>48</xdr:row>
      <xdr:rowOff>42522</xdr:rowOff>
    </xdr:to>
    <xdr:sp macro="" textlink="">
      <xdr:nvSpPr>
        <xdr:cNvPr id="118" name="Rectangle 15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16605220" y="7647215"/>
          <a:ext cx="1159671" cy="6630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26</xdr:col>
      <xdr:colOff>126355</xdr:colOff>
      <xdr:row>50</xdr:row>
      <xdr:rowOff>42205</xdr:rowOff>
    </xdr:from>
    <xdr:to>
      <xdr:col>27</xdr:col>
      <xdr:colOff>468284</xdr:colOff>
      <xdr:row>52</xdr:row>
      <xdr:rowOff>88470</xdr:rowOff>
    </xdr:to>
    <xdr:sp macro="" textlink="">
      <xdr:nvSpPr>
        <xdr:cNvPr id="119" name="Rectangle 149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16004530" y="8633755"/>
          <a:ext cx="675304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27</xdr:col>
      <xdr:colOff>385750</xdr:colOff>
      <xdr:row>50</xdr:row>
      <xdr:rowOff>3</xdr:rowOff>
    </xdr:from>
    <xdr:to>
      <xdr:col>29</xdr:col>
      <xdr:colOff>257697</xdr:colOff>
      <xdr:row>54</xdr:row>
      <xdr:rowOff>79261</xdr:rowOff>
    </xdr:to>
    <xdr:sp macro="" textlink="">
      <xdr:nvSpPr>
        <xdr:cNvPr id="120" name="Rectangle 15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16597300" y="8591553"/>
          <a:ext cx="1148297" cy="7269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27</xdr:col>
      <xdr:colOff>394607</xdr:colOff>
      <xdr:row>55</xdr:row>
      <xdr:rowOff>122467</xdr:rowOff>
    </xdr:from>
    <xdr:to>
      <xdr:col>29</xdr:col>
      <xdr:colOff>266554</xdr:colOff>
      <xdr:row>59</xdr:row>
      <xdr:rowOff>160906</xdr:rowOff>
    </xdr:to>
    <xdr:sp macro="" textlink="">
      <xdr:nvSpPr>
        <xdr:cNvPr id="121" name="Rectangle 15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16606157" y="9523642"/>
          <a:ext cx="1148297" cy="68613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Acuapanama S.A.</a:t>
          </a:r>
        </a:p>
      </xdr:txBody>
    </xdr:sp>
    <xdr:clientData/>
  </xdr:twoCellAnchor>
  <xdr:twoCellAnchor>
    <xdr:from>
      <xdr:col>26</xdr:col>
      <xdr:colOff>258538</xdr:colOff>
      <xdr:row>52</xdr:row>
      <xdr:rowOff>54428</xdr:rowOff>
    </xdr:from>
    <xdr:to>
      <xdr:col>27</xdr:col>
      <xdr:colOff>368849</xdr:colOff>
      <xdr:row>52</xdr:row>
      <xdr:rowOff>54428</xdr:rowOff>
    </xdr:to>
    <xdr:sp macro="" textlink="">
      <xdr:nvSpPr>
        <xdr:cNvPr id="122" name="Line 15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16136713" y="8969828"/>
          <a:ext cx="4436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163283</xdr:colOff>
      <xdr:row>56</xdr:row>
      <xdr:rowOff>3</xdr:rowOff>
    </xdr:from>
    <xdr:to>
      <xdr:col>27</xdr:col>
      <xdr:colOff>505212</xdr:colOff>
      <xdr:row>58</xdr:row>
      <xdr:rowOff>32659</xdr:rowOff>
    </xdr:to>
    <xdr:sp macro="" textlink="">
      <xdr:nvSpPr>
        <xdr:cNvPr id="123" name="Rectangle 149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16041458" y="9563103"/>
          <a:ext cx="675304" cy="356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242524</xdr:colOff>
      <xdr:row>19</xdr:row>
      <xdr:rowOff>78921</xdr:rowOff>
    </xdr:from>
    <xdr:to>
      <xdr:col>27</xdr:col>
      <xdr:colOff>381000</xdr:colOff>
      <xdr:row>57</xdr:row>
      <xdr:rowOff>141686</xdr:rowOff>
    </xdr:to>
    <xdr:cxnSp macro="">
      <xdr:nvCxnSpPr>
        <xdr:cNvPr id="124" name="123 Conector angular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 rot="16200000" flipH="1">
          <a:off x="13248667" y="6522828"/>
          <a:ext cx="6215915" cy="47185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16664</xdr:colOff>
      <xdr:row>30</xdr:row>
      <xdr:rowOff>66710</xdr:rowOff>
    </xdr:from>
    <xdr:to>
      <xdr:col>17</xdr:col>
      <xdr:colOff>12849</xdr:colOff>
      <xdr:row>34</xdr:row>
      <xdr:rowOff>83167</xdr:rowOff>
    </xdr:to>
    <xdr:sp macro="" textlink="">
      <xdr:nvSpPr>
        <xdr:cNvPr id="125" name="Rectangle 8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9160664" y="5419760"/>
          <a:ext cx="1177285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Ríos S.A</a:t>
          </a:r>
        </a:p>
      </xdr:txBody>
    </xdr:sp>
    <xdr:clientData/>
  </xdr:twoCellAnchor>
  <xdr:twoCellAnchor>
    <xdr:from>
      <xdr:col>13</xdr:col>
      <xdr:colOff>369324</xdr:colOff>
      <xdr:row>22</xdr:row>
      <xdr:rowOff>102146</xdr:rowOff>
    </xdr:from>
    <xdr:to>
      <xdr:col>13</xdr:col>
      <xdr:colOff>534495</xdr:colOff>
      <xdr:row>22</xdr:row>
      <xdr:rowOff>102146</xdr:rowOff>
    </xdr:to>
    <xdr:sp macro="" textlink="">
      <xdr:nvSpPr>
        <xdr:cNvPr id="126" name="Line 4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 flipH="1">
          <a:off x="8332224" y="4159796"/>
          <a:ext cx="1651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545074</xdr:colOff>
      <xdr:row>22</xdr:row>
      <xdr:rowOff>109800</xdr:rowOff>
    </xdr:from>
    <xdr:to>
      <xdr:col>13</xdr:col>
      <xdr:colOff>545074</xdr:colOff>
      <xdr:row>32</xdr:row>
      <xdr:rowOff>13189</xdr:rowOff>
    </xdr:to>
    <xdr:sp macro="" textlink="">
      <xdr:nvSpPr>
        <xdr:cNvPr id="127" name="Line 4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>
          <a:off x="8507974" y="4167450"/>
          <a:ext cx="0" cy="15226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416714</xdr:colOff>
      <xdr:row>30</xdr:row>
      <xdr:rowOff>25889</xdr:rowOff>
    </xdr:from>
    <xdr:to>
      <xdr:col>15</xdr:col>
      <xdr:colOff>159539</xdr:colOff>
      <xdr:row>32</xdr:row>
      <xdr:rowOff>44939</xdr:rowOff>
    </xdr:to>
    <xdr:sp macro="" textlink="">
      <xdr:nvSpPr>
        <xdr:cNvPr id="128" name="Rectangle 93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rrowheads="1"/>
        </xdr:cNvSpPr>
      </xdr:nvSpPr>
      <xdr:spPr bwMode="auto">
        <a:xfrm>
          <a:off x="8379614" y="5378939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99,999998%</a:t>
          </a:r>
        </a:p>
      </xdr:txBody>
    </xdr:sp>
    <xdr:clientData/>
  </xdr:twoCellAnchor>
  <xdr:twoCellAnchor>
    <xdr:from>
      <xdr:col>13</xdr:col>
      <xdr:colOff>492914</xdr:colOff>
      <xdr:row>32</xdr:row>
      <xdr:rowOff>72456</xdr:rowOff>
    </xdr:from>
    <xdr:to>
      <xdr:col>14</xdr:col>
      <xdr:colOff>531014</xdr:colOff>
      <xdr:row>34</xdr:row>
      <xdr:rowOff>88331</xdr:rowOff>
    </xdr:to>
    <xdr:sp macro="" textlink="">
      <xdr:nvSpPr>
        <xdr:cNvPr id="129" name="Rectangle 95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rrowheads="1"/>
        </xdr:cNvSpPr>
      </xdr:nvSpPr>
      <xdr:spPr bwMode="auto">
        <a:xfrm>
          <a:off x="8455814" y="5749356"/>
          <a:ext cx="62865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17,23%</a:t>
          </a:r>
        </a:p>
      </xdr:txBody>
    </xdr:sp>
    <xdr:clientData/>
  </xdr:twoCellAnchor>
  <xdr:twoCellAnchor>
    <xdr:from>
      <xdr:col>16</xdr:col>
      <xdr:colOff>422158</xdr:colOff>
      <xdr:row>30</xdr:row>
      <xdr:rowOff>44939</xdr:rowOff>
    </xdr:from>
    <xdr:to>
      <xdr:col>18</xdr:col>
      <xdr:colOff>79258</xdr:colOff>
      <xdr:row>32</xdr:row>
      <xdr:rowOff>63989</xdr:rowOff>
    </xdr:to>
    <xdr:sp macro="" textlink="">
      <xdr:nvSpPr>
        <xdr:cNvPr id="130" name="Rectangle 11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rrowheads="1"/>
        </xdr:cNvSpPr>
      </xdr:nvSpPr>
      <xdr:spPr bwMode="auto">
        <a:xfrm>
          <a:off x="10156708" y="5397989"/>
          <a:ext cx="838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0,02%</a:t>
          </a:r>
        </a:p>
      </xdr:txBody>
    </xdr:sp>
    <xdr:clientData/>
  </xdr:twoCellAnchor>
  <xdr:twoCellAnchor>
    <xdr:from>
      <xdr:col>13</xdr:col>
      <xdr:colOff>326568</xdr:colOff>
      <xdr:row>34</xdr:row>
      <xdr:rowOff>15003</xdr:rowOff>
    </xdr:from>
    <xdr:to>
      <xdr:col>15</xdr:col>
      <xdr:colOff>14964</xdr:colOff>
      <xdr:row>34</xdr:row>
      <xdr:rowOff>15003</xdr:rowOff>
    </xdr:to>
    <xdr:sp macro="" textlink="">
      <xdr:nvSpPr>
        <xdr:cNvPr id="131" name="Line 11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 flipH="1">
          <a:off x="8289468" y="6015753"/>
          <a:ext cx="8694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464577</xdr:colOff>
      <xdr:row>13</xdr:row>
      <xdr:rowOff>95270</xdr:rowOff>
    </xdr:from>
    <xdr:to>
      <xdr:col>17</xdr:col>
      <xdr:colOff>464577</xdr:colOff>
      <xdr:row>32</xdr:row>
      <xdr:rowOff>16365</xdr:rowOff>
    </xdr:to>
    <xdr:sp macro="" textlink="">
      <xdr:nvSpPr>
        <xdr:cNvPr id="132" name="Line 114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10789677" y="2638445"/>
          <a:ext cx="0" cy="305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16664</xdr:colOff>
      <xdr:row>24</xdr:row>
      <xdr:rowOff>141550</xdr:rowOff>
    </xdr:from>
    <xdr:to>
      <xdr:col>17</xdr:col>
      <xdr:colOff>12849</xdr:colOff>
      <xdr:row>28</xdr:row>
      <xdr:rowOff>158007</xdr:rowOff>
    </xdr:to>
    <xdr:sp macro="" textlink="">
      <xdr:nvSpPr>
        <xdr:cNvPr id="133" name="Rectangle 19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rrowheads="1"/>
        </xdr:cNvSpPr>
      </xdr:nvSpPr>
      <xdr:spPr bwMode="auto">
        <a:xfrm>
          <a:off x="9160664" y="4523050"/>
          <a:ext cx="1177285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Palacios II Ltda.</a:t>
          </a:r>
        </a:p>
      </xdr:txBody>
    </xdr:sp>
    <xdr:clientData/>
  </xdr:twoCellAnchor>
  <xdr:twoCellAnchor>
    <xdr:from>
      <xdr:col>16</xdr:col>
      <xdr:colOff>480670</xdr:colOff>
      <xdr:row>25</xdr:row>
      <xdr:rowOff>54464</xdr:rowOff>
    </xdr:from>
    <xdr:to>
      <xdr:col>17</xdr:col>
      <xdr:colOff>518769</xdr:colOff>
      <xdr:row>27</xdr:row>
      <xdr:rowOff>73514</xdr:rowOff>
    </xdr:to>
    <xdr:sp macro="" textlink="">
      <xdr:nvSpPr>
        <xdr:cNvPr id="134" name="Rectangle 19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rrowheads="1"/>
        </xdr:cNvSpPr>
      </xdr:nvSpPr>
      <xdr:spPr bwMode="auto">
        <a:xfrm>
          <a:off x="10215220" y="4597889"/>
          <a:ext cx="6286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13</xdr:col>
      <xdr:colOff>561368</xdr:colOff>
      <xdr:row>27</xdr:row>
      <xdr:rowOff>20446</xdr:rowOff>
    </xdr:from>
    <xdr:to>
      <xdr:col>15</xdr:col>
      <xdr:colOff>9681</xdr:colOff>
      <xdr:row>27</xdr:row>
      <xdr:rowOff>27234</xdr:rowOff>
    </xdr:to>
    <xdr:sp macro="" textlink="">
      <xdr:nvSpPr>
        <xdr:cNvPr id="135" name="Line 19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 flipV="1">
          <a:off x="8524268" y="4887721"/>
          <a:ext cx="629413" cy="6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529653</xdr:colOff>
      <xdr:row>25</xdr:row>
      <xdr:rowOff>9560</xdr:rowOff>
    </xdr:from>
    <xdr:to>
      <xdr:col>14</xdr:col>
      <xdr:colOff>567753</xdr:colOff>
      <xdr:row>27</xdr:row>
      <xdr:rowOff>28610</xdr:rowOff>
    </xdr:to>
    <xdr:sp macro="" textlink="">
      <xdr:nvSpPr>
        <xdr:cNvPr id="136" name="Rectangle 19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rrowheads="1"/>
        </xdr:cNvSpPr>
      </xdr:nvSpPr>
      <xdr:spPr bwMode="auto">
        <a:xfrm>
          <a:off x="8492553" y="455298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99,00%</a:t>
          </a:r>
        </a:p>
      </xdr:txBody>
    </xdr:sp>
    <xdr:clientData/>
  </xdr:twoCellAnchor>
  <xdr:twoCellAnchor>
    <xdr:from>
      <xdr:col>17</xdr:col>
      <xdr:colOff>12849</xdr:colOff>
      <xdr:row>27</xdr:row>
      <xdr:rowOff>27314</xdr:rowOff>
    </xdr:from>
    <xdr:to>
      <xdr:col>17</xdr:col>
      <xdr:colOff>464577</xdr:colOff>
      <xdr:row>27</xdr:row>
      <xdr:rowOff>27314</xdr:rowOff>
    </xdr:to>
    <xdr:cxnSp macro="">
      <xdr:nvCxnSpPr>
        <xdr:cNvPr id="137" name="136 Conector recto de flecha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CxnSpPr/>
      </xdr:nvCxnSpPr>
      <xdr:spPr>
        <a:xfrm flipH="1" flipV="1">
          <a:off x="10337949" y="4894589"/>
          <a:ext cx="45172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15542</xdr:colOff>
      <xdr:row>32</xdr:row>
      <xdr:rowOff>13625</xdr:rowOff>
    </xdr:from>
    <xdr:to>
      <xdr:col>17</xdr:col>
      <xdr:colOff>467270</xdr:colOff>
      <xdr:row>32</xdr:row>
      <xdr:rowOff>13625</xdr:rowOff>
    </xdr:to>
    <xdr:cxnSp macro="">
      <xdr:nvCxnSpPr>
        <xdr:cNvPr id="138" name="137 Conector recto de flecha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/>
      </xdr:nvCxnSpPr>
      <xdr:spPr>
        <a:xfrm flipH="1" flipV="1">
          <a:off x="10340642" y="5690525"/>
          <a:ext cx="45172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539178</xdr:colOff>
      <xdr:row>32</xdr:row>
      <xdr:rowOff>12282</xdr:rowOff>
    </xdr:from>
    <xdr:to>
      <xdr:col>14</xdr:col>
      <xdr:colOff>572598</xdr:colOff>
      <xdr:row>32</xdr:row>
      <xdr:rowOff>19070</xdr:rowOff>
    </xdr:to>
    <xdr:sp macro="" textlink="">
      <xdr:nvSpPr>
        <xdr:cNvPr id="139" name="Line 194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8502078" y="5689182"/>
          <a:ext cx="623970" cy="67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163284</xdr:colOff>
      <xdr:row>10</xdr:row>
      <xdr:rowOff>122470</xdr:rowOff>
    </xdr:from>
    <xdr:to>
      <xdr:col>19</xdr:col>
      <xdr:colOff>467355</xdr:colOff>
      <xdr:row>34</xdr:row>
      <xdr:rowOff>52247</xdr:rowOff>
    </xdr:to>
    <xdr:cxnSp macro="">
      <xdr:nvCxnSpPr>
        <xdr:cNvPr id="140" name="139 Conector angular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CxnSpPr/>
      </xdr:nvCxnSpPr>
      <xdr:spPr>
        <a:xfrm rot="16200000" flipH="1">
          <a:off x="9589681" y="3669123"/>
          <a:ext cx="3873127" cy="89462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403767</xdr:colOff>
      <xdr:row>32</xdr:row>
      <xdr:rowOff>56030</xdr:rowOff>
    </xdr:from>
    <xdr:to>
      <xdr:col>19</xdr:col>
      <xdr:colOff>516856</xdr:colOff>
      <xdr:row>34</xdr:row>
      <xdr:rowOff>90955</xdr:rowOff>
    </xdr:to>
    <xdr:sp macro="" textlink="">
      <xdr:nvSpPr>
        <xdr:cNvPr id="141" name="Rectangle 20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rrowheads="1"/>
        </xdr:cNvSpPr>
      </xdr:nvSpPr>
      <xdr:spPr bwMode="auto">
        <a:xfrm>
          <a:off x="11319417" y="5732930"/>
          <a:ext cx="703639" cy="35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18,30%</a:t>
          </a:r>
        </a:p>
      </xdr:txBody>
    </xdr:sp>
    <xdr:clientData/>
  </xdr:twoCellAnchor>
  <xdr:twoCellAnchor>
    <xdr:from>
      <xdr:col>19</xdr:col>
      <xdr:colOff>489863</xdr:colOff>
      <xdr:row>32</xdr:row>
      <xdr:rowOff>136070</xdr:rowOff>
    </xdr:from>
    <xdr:to>
      <xdr:col>21</xdr:col>
      <xdr:colOff>486049</xdr:colOff>
      <xdr:row>37</xdr:row>
      <xdr:rowOff>3641</xdr:rowOff>
    </xdr:to>
    <xdr:sp macro="" textlink="">
      <xdr:nvSpPr>
        <xdr:cNvPr id="142" name="Rectangle 11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rrowheads="1"/>
        </xdr:cNvSpPr>
      </xdr:nvSpPr>
      <xdr:spPr bwMode="auto">
        <a:xfrm>
          <a:off x="11996063" y="5812970"/>
          <a:ext cx="1177286" cy="67719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398689</xdr:colOff>
      <xdr:row>18</xdr:row>
      <xdr:rowOff>28575</xdr:rowOff>
    </xdr:from>
    <xdr:to>
      <xdr:col>12</xdr:col>
      <xdr:colOff>394874</xdr:colOff>
      <xdr:row>22</xdr:row>
      <xdr:rowOff>45032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726010" y="328068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17</xdr:col>
      <xdr:colOff>352425</xdr:colOff>
      <xdr:row>14</xdr:row>
      <xdr:rowOff>130175</xdr:rowOff>
    </xdr:from>
    <xdr:to>
      <xdr:col>19</xdr:col>
      <xdr:colOff>348610</xdr:colOff>
      <xdr:row>18</xdr:row>
      <xdr:rowOff>146632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0868025" y="4403725"/>
          <a:ext cx="1177285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18</xdr:col>
      <xdr:colOff>381000</xdr:colOff>
      <xdr:row>12</xdr:row>
      <xdr:rowOff>114300</xdr:rowOff>
    </xdr:from>
    <xdr:to>
      <xdr:col>18</xdr:col>
      <xdr:colOff>381000</xdr:colOff>
      <xdr:row>14</xdr:row>
      <xdr:rowOff>114300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11477625" y="39909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15</xdr:row>
      <xdr:rowOff>47625</xdr:rowOff>
    </xdr:from>
    <xdr:to>
      <xdr:col>11</xdr:col>
      <xdr:colOff>390525</xdr:colOff>
      <xdr:row>18</xdr:row>
      <xdr:rowOff>38100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>
          <a:off x="7353300" y="50292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22</xdr:row>
      <xdr:rowOff>47625</xdr:rowOff>
    </xdr:from>
    <xdr:to>
      <xdr:col>11</xdr:col>
      <xdr:colOff>390525</xdr:colOff>
      <xdr:row>30</xdr:row>
      <xdr:rowOff>66675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>
          <a:off x="7353300" y="6162675"/>
          <a:ext cx="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23</xdr:row>
      <xdr:rowOff>47625</xdr:rowOff>
    </xdr:from>
    <xdr:to>
      <xdr:col>9</xdr:col>
      <xdr:colOff>254425</xdr:colOff>
      <xdr:row>27</xdr:row>
      <xdr:rowOff>64082</xdr:rowOff>
    </xdr:to>
    <xdr:sp macro="" textlink="">
      <xdr:nvSpPr>
        <xdr:cNvPr id="14" name="Rectangle 59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4830239" y="5749018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585106</xdr:colOff>
      <xdr:row>9</xdr:row>
      <xdr:rowOff>114300</xdr:rowOff>
    </xdr:from>
    <xdr:to>
      <xdr:col>14</xdr:col>
      <xdr:colOff>585106</xdr:colOff>
      <xdr:row>14</xdr:row>
      <xdr:rowOff>95250</xdr:rowOff>
    </xdr:to>
    <xdr:sp macro="" textlink="">
      <xdr:nvSpPr>
        <xdr:cNvPr id="15" name="Line 6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9252856" y="1896836"/>
          <a:ext cx="0" cy="7973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447675</xdr:colOff>
      <xdr:row>21</xdr:row>
      <xdr:rowOff>38100</xdr:rowOff>
    </xdr:from>
    <xdr:to>
      <xdr:col>20</xdr:col>
      <xdr:colOff>443861</xdr:colOff>
      <xdr:row>25</xdr:row>
      <xdr:rowOff>54557</xdr:rowOff>
    </xdr:to>
    <xdr:sp macro="" textlink="">
      <xdr:nvSpPr>
        <xdr:cNvPr id="16" name="Rectangle 8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11455854" y="541292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17</xdr:col>
      <xdr:colOff>555625</xdr:colOff>
      <xdr:row>23</xdr:row>
      <xdr:rowOff>38100</xdr:rowOff>
    </xdr:from>
    <xdr:to>
      <xdr:col>18</xdr:col>
      <xdr:colOff>431800</xdr:colOff>
      <xdr:row>23</xdr:row>
      <xdr:rowOff>38100</xdr:rowOff>
    </xdr:to>
    <xdr:sp macro="" textlink="">
      <xdr:nvSpPr>
        <xdr:cNvPr id="17" name="Line 8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11071225" y="57975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333374</xdr:colOff>
      <xdr:row>12</xdr:row>
      <xdr:rowOff>142875</xdr:rowOff>
    </xdr:from>
    <xdr:to>
      <xdr:col>19</xdr:col>
      <xdr:colOff>443591</xdr:colOff>
      <xdr:row>15</xdr:row>
      <xdr:rowOff>0</xdr:rowOff>
    </xdr:to>
    <xdr:sp macro="" textlink="">
      <xdr:nvSpPr>
        <xdr:cNvPr id="18" name="Rectangle 8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11429999" y="4019550"/>
          <a:ext cx="70076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14</xdr:col>
      <xdr:colOff>481554</xdr:colOff>
      <xdr:row>12</xdr:row>
      <xdr:rowOff>122463</xdr:rowOff>
    </xdr:from>
    <xdr:to>
      <xdr:col>16</xdr:col>
      <xdr:colOff>130770</xdr:colOff>
      <xdr:row>14</xdr:row>
      <xdr:rowOff>141513</xdr:rowOff>
    </xdr:to>
    <xdr:sp macro="" textlink="">
      <xdr:nvSpPr>
        <xdr:cNvPr id="19" name="Rectangle 8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9149304" y="2394856"/>
          <a:ext cx="81943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413823</xdr:colOff>
      <xdr:row>24</xdr:row>
      <xdr:rowOff>52916</xdr:rowOff>
    </xdr:from>
    <xdr:to>
      <xdr:col>7</xdr:col>
      <xdr:colOff>222264</xdr:colOff>
      <xdr:row>26</xdr:row>
      <xdr:rowOff>10583</xdr:rowOff>
    </xdr:to>
    <xdr:sp macro="" textlink="">
      <xdr:nvSpPr>
        <xdr:cNvPr id="20" name="Rectangle 9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947598" y="6491816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234496</xdr:colOff>
      <xdr:row>16</xdr:row>
      <xdr:rowOff>131535</xdr:rowOff>
    </xdr:from>
    <xdr:to>
      <xdr:col>14</xdr:col>
      <xdr:colOff>30389</xdr:colOff>
      <xdr:row>18</xdr:row>
      <xdr:rowOff>151947</xdr:rowOff>
    </xdr:to>
    <xdr:sp macro="" textlink="">
      <xdr:nvSpPr>
        <xdr:cNvPr id="21" name="Rectangle 9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7732032" y="3057071"/>
          <a:ext cx="966107" cy="34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11</xdr:col>
      <xdr:colOff>323850</xdr:colOff>
      <xdr:row>28</xdr:row>
      <xdr:rowOff>100692</xdr:rowOff>
    </xdr:from>
    <xdr:to>
      <xdr:col>12</xdr:col>
      <xdr:colOff>361950</xdr:colOff>
      <xdr:row>30</xdr:row>
      <xdr:rowOff>119742</xdr:rowOff>
    </xdr:to>
    <xdr:sp macro="" textlink="">
      <xdr:nvSpPr>
        <xdr:cNvPr id="22" name="Rectangle 9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7236279" y="4985656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12</xdr:col>
      <xdr:colOff>297997</xdr:colOff>
      <xdr:row>30</xdr:row>
      <xdr:rowOff>126547</xdr:rowOff>
    </xdr:from>
    <xdr:to>
      <xdr:col>14</xdr:col>
      <xdr:colOff>250032</xdr:colOff>
      <xdr:row>32</xdr:row>
      <xdr:rowOff>145596</xdr:rowOff>
    </xdr:to>
    <xdr:sp macro="" textlink="">
      <xdr:nvSpPr>
        <xdr:cNvPr id="23" name="Rectangle 9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7882278" y="7746547"/>
          <a:ext cx="1142660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387804</xdr:colOff>
      <xdr:row>30</xdr:row>
      <xdr:rowOff>118685</xdr:rowOff>
    </xdr:from>
    <xdr:to>
      <xdr:col>13</xdr:col>
      <xdr:colOff>425904</xdr:colOff>
      <xdr:row>32</xdr:row>
      <xdr:rowOff>134560</xdr:rowOff>
    </xdr:to>
    <xdr:sp macro="" textlink="">
      <xdr:nvSpPr>
        <xdr:cNvPr id="24" name="Rectangle 9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7941129" y="7529135"/>
          <a:ext cx="62865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230193</xdr:colOff>
      <xdr:row>22</xdr:row>
      <xdr:rowOff>95249</xdr:rowOff>
    </xdr:from>
    <xdr:to>
      <xdr:col>10</xdr:col>
      <xdr:colOff>214310</xdr:colOff>
      <xdr:row>26</xdr:row>
      <xdr:rowOff>3174</xdr:rowOff>
    </xdr:to>
    <xdr:sp macro="" textlink="">
      <xdr:nvSpPr>
        <xdr:cNvPr id="25" name="Rectangle 9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6028537" y="5738812"/>
          <a:ext cx="579429" cy="57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50,99%</a:t>
          </a:r>
        </a:p>
      </xdr:txBody>
    </xdr:sp>
    <xdr:clientData/>
  </xdr:twoCellAnchor>
  <xdr:twoCellAnchor>
    <xdr:from>
      <xdr:col>8</xdr:col>
      <xdr:colOff>220650</xdr:colOff>
      <xdr:row>9</xdr:row>
      <xdr:rowOff>114300</xdr:rowOff>
    </xdr:from>
    <xdr:to>
      <xdr:col>8</xdr:col>
      <xdr:colOff>220650</xdr:colOff>
      <xdr:row>17</xdr:row>
      <xdr:rowOff>142875</xdr:rowOff>
    </xdr:to>
    <xdr:sp macro="" textlink="">
      <xdr:nvSpPr>
        <xdr:cNvPr id="26" name="Line 9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5403838" y="3448050"/>
          <a:ext cx="0" cy="129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416376</xdr:colOff>
      <xdr:row>35</xdr:row>
      <xdr:rowOff>138112</xdr:rowOff>
    </xdr:from>
    <xdr:to>
      <xdr:col>12</xdr:col>
      <xdr:colOff>412561</xdr:colOff>
      <xdr:row>39</xdr:row>
      <xdr:rowOff>154569</xdr:rowOff>
    </xdr:to>
    <xdr:sp macro="" textlink="">
      <xdr:nvSpPr>
        <xdr:cNvPr id="27" name="Rectangle 9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6743697" y="779893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</a:t>
          </a:r>
        </a:p>
      </xdr:txBody>
    </xdr:sp>
    <xdr:clientData/>
  </xdr:twoCellAnchor>
  <xdr:twoCellAnchor>
    <xdr:from>
      <xdr:col>11</xdr:col>
      <xdr:colOff>392115</xdr:colOff>
      <xdr:row>34</xdr:row>
      <xdr:rowOff>104775</xdr:rowOff>
    </xdr:from>
    <xdr:to>
      <xdr:col>11</xdr:col>
      <xdr:colOff>392115</xdr:colOff>
      <xdr:row>35</xdr:row>
      <xdr:rowOff>119062</xdr:rowOff>
    </xdr:to>
    <xdr:sp macro="" textlink="">
      <xdr:nvSpPr>
        <xdr:cNvPr id="28" name="Line 99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7337428" y="7407275"/>
          <a:ext cx="0" cy="1730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365121</xdr:colOff>
      <xdr:row>34</xdr:row>
      <xdr:rowOff>47625</xdr:rowOff>
    </xdr:from>
    <xdr:to>
      <xdr:col>12</xdr:col>
      <xdr:colOff>403221</xdr:colOff>
      <xdr:row>36</xdr:row>
      <xdr:rowOff>66675</xdr:rowOff>
    </xdr:to>
    <xdr:sp macro="" textlink="">
      <xdr:nvSpPr>
        <xdr:cNvPr id="29" name="Rectangle 100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7354090" y="8334375"/>
          <a:ext cx="63341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37,00%</a:t>
          </a:r>
        </a:p>
      </xdr:txBody>
    </xdr:sp>
    <xdr:clientData/>
  </xdr:twoCellAnchor>
  <xdr:twoCellAnchor>
    <xdr:from>
      <xdr:col>14</xdr:col>
      <xdr:colOff>65314</xdr:colOff>
      <xdr:row>14</xdr:row>
      <xdr:rowOff>114299</xdr:rowOff>
    </xdr:from>
    <xdr:to>
      <xdr:col>16</xdr:col>
      <xdr:colOff>61500</xdr:colOff>
      <xdr:row>18</xdr:row>
      <xdr:rowOff>130757</xdr:rowOff>
    </xdr:to>
    <xdr:sp macro="" textlink="">
      <xdr:nvSpPr>
        <xdr:cNvPr id="30" name="Rectangle 10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8733064" y="2713263"/>
          <a:ext cx="1166400" cy="66960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15</xdr:row>
      <xdr:rowOff>133350</xdr:rowOff>
    </xdr:from>
    <xdr:to>
      <xdr:col>13</xdr:col>
      <xdr:colOff>136525</xdr:colOff>
      <xdr:row>17</xdr:row>
      <xdr:rowOff>152400</xdr:rowOff>
    </xdr:to>
    <xdr:sp macro="" textlink="">
      <xdr:nvSpPr>
        <xdr:cNvPr id="31" name="Rectangle 10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7385050" y="511492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9</xdr:row>
      <xdr:rowOff>114300</xdr:rowOff>
    </xdr:from>
    <xdr:to>
      <xdr:col>7</xdr:col>
      <xdr:colOff>66675</xdr:colOff>
      <xdr:row>25</xdr:row>
      <xdr:rowOff>95250</xdr:rowOff>
    </xdr:to>
    <xdr:sp macro="" textlink="">
      <xdr:nvSpPr>
        <xdr:cNvPr id="32" name="Line 11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4667250" y="41243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25</xdr:row>
      <xdr:rowOff>95250</xdr:rowOff>
    </xdr:from>
    <xdr:to>
      <xdr:col>7</xdr:col>
      <xdr:colOff>247650</xdr:colOff>
      <xdr:row>25</xdr:row>
      <xdr:rowOff>95250</xdr:rowOff>
    </xdr:to>
    <xdr:sp macro="" textlink="">
      <xdr:nvSpPr>
        <xdr:cNvPr id="33" name="Line 11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 flipV="1">
          <a:off x="4667250" y="66960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476250</xdr:colOff>
      <xdr:row>26</xdr:row>
      <xdr:rowOff>66675</xdr:rowOff>
    </xdr:from>
    <xdr:to>
      <xdr:col>20</xdr:col>
      <xdr:colOff>472436</xdr:colOff>
      <xdr:row>30</xdr:row>
      <xdr:rowOff>83132</xdr:rowOff>
    </xdr:to>
    <xdr:sp macro="" textlink="">
      <xdr:nvSpPr>
        <xdr:cNvPr id="34" name="Rectangle 119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11484429" y="6257925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566738</xdr:colOff>
      <xdr:row>14</xdr:row>
      <xdr:rowOff>135731</xdr:rowOff>
    </xdr:from>
    <xdr:to>
      <xdr:col>22</xdr:col>
      <xdr:colOff>562924</xdr:colOff>
      <xdr:row>18</xdr:row>
      <xdr:rowOff>152188</xdr:rowOff>
    </xdr:to>
    <xdr:sp macro="" textlink="">
      <xdr:nvSpPr>
        <xdr:cNvPr id="35" name="Rectangle 12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12745131" y="436755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21</xdr:col>
      <xdr:colOff>540543</xdr:colOff>
      <xdr:row>21</xdr:row>
      <xdr:rowOff>38100</xdr:rowOff>
    </xdr:from>
    <xdr:to>
      <xdr:col>23</xdr:col>
      <xdr:colOff>536729</xdr:colOff>
      <xdr:row>25</xdr:row>
      <xdr:rowOff>54557</xdr:rowOff>
    </xdr:to>
    <xdr:sp macro="" textlink="">
      <xdr:nvSpPr>
        <xdr:cNvPr id="36" name="Rectangle 12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13482637" y="5514975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21</xdr:col>
      <xdr:colOff>42863</xdr:colOff>
      <xdr:row>18</xdr:row>
      <xdr:rowOff>152400</xdr:rowOff>
    </xdr:from>
    <xdr:to>
      <xdr:col>21</xdr:col>
      <xdr:colOff>42863</xdr:colOff>
      <xdr:row>28</xdr:row>
      <xdr:rowOff>85725</xdr:rowOff>
    </xdr:to>
    <xdr:sp macro="" textlink="">
      <xdr:nvSpPr>
        <xdr:cNvPr id="37" name="Line 12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 flipH="1">
          <a:off x="12984957" y="5129213"/>
          <a:ext cx="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21</xdr:row>
      <xdr:rowOff>66675</xdr:rowOff>
    </xdr:from>
    <xdr:to>
      <xdr:col>22</xdr:col>
      <xdr:colOff>38100</xdr:colOff>
      <xdr:row>23</xdr:row>
      <xdr:rowOff>85725</xdr:rowOff>
    </xdr:to>
    <xdr:sp macro="" textlink="">
      <xdr:nvSpPr>
        <xdr:cNvPr id="38" name="Rectangle 125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1286827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20</xdr:col>
      <xdr:colOff>542925</xdr:colOff>
      <xdr:row>26</xdr:row>
      <xdr:rowOff>127000</xdr:rowOff>
    </xdr:from>
    <xdr:to>
      <xdr:col>22</xdr:col>
      <xdr:colOff>95250</xdr:colOff>
      <xdr:row>28</xdr:row>
      <xdr:rowOff>146050</xdr:rowOff>
    </xdr:to>
    <xdr:sp macro="" textlink="">
      <xdr:nvSpPr>
        <xdr:cNvPr id="39" name="Rectangle 126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12830175" y="6381750"/>
          <a:ext cx="733425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21</xdr:col>
      <xdr:colOff>540543</xdr:colOff>
      <xdr:row>26</xdr:row>
      <xdr:rowOff>66675</xdr:rowOff>
    </xdr:from>
    <xdr:to>
      <xdr:col>23</xdr:col>
      <xdr:colOff>536729</xdr:colOff>
      <xdr:row>30</xdr:row>
      <xdr:rowOff>83132</xdr:rowOff>
    </xdr:to>
    <xdr:sp macro="" textlink="">
      <xdr:nvSpPr>
        <xdr:cNvPr id="40" name="Rectangle 127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13482637" y="6376988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51594</xdr:colOff>
      <xdr:row>23</xdr:row>
      <xdr:rowOff>38099</xdr:rowOff>
    </xdr:from>
    <xdr:to>
      <xdr:col>21</xdr:col>
      <xdr:colOff>547687</xdr:colOff>
      <xdr:row>23</xdr:row>
      <xdr:rowOff>38099</xdr:rowOff>
    </xdr:to>
    <xdr:sp macro="" textlink="">
      <xdr:nvSpPr>
        <xdr:cNvPr id="41" name="Line 128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12870657" y="5594349"/>
          <a:ext cx="4960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42862</xdr:colOff>
      <xdr:row>28</xdr:row>
      <xdr:rowOff>85725</xdr:rowOff>
    </xdr:from>
    <xdr:to>
      <xdr:col>21</xdr:col>
      <xdr:colOff>563561</xdr:colOff>
      <xdr:row>28</xdr:row>
      <xdr:rowOff>87313</xdr:rowOff>
    </xdr:to>
    <xdr:sp macro="" textlink="">
      <xdr:nvSpPr>
        <xdr:cNvPr id="42" name="Line 129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12861925" y="6435725"/>
          <a:ext cx="520699" cy="15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514350</xdr:colOff>
      <xdr:row>21</xdr:row>
      <xdr:rowOff>66675</xdr:rowOff>
    </xdr:from>
    <xdr:to>
      <xdr:col>18</xdr:col>
      <xdr:colOff>552450</xdr:colOff>
      <xdr:row>23</xdr:row>
      <xdr:rowOff>85725</xdr:rowOff>
    </xdr:to>
    <xdr:sp macro="" textlink="">
      <xdr:nvSpPr>
        <xdr:cNvPr id="43" name="Rectangle 130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1102042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64,51%</a:t>
          </a:r>
        </a:p>
      </xdr:txBody>
    </xdr:sp>
    <xdr:clientData/>
  </xdr:twoCellAnchor>
  <xdr:twoCellAnchor>
    <xdr:from>
      <xdr:col>17</xdr:col>
      <xdr:colOff>476250</xdr:colOff>
      <xdr:row>26</xdr:row>
      <xdr:rowOff>114300</xdr:rowOff>
    </xdr:from>
    <xdr:to>
      <xdr:col>18</xdr:col>
      <xdr:colOff>552450</xdr:colOff>
      <xdr:row>28</xdr:row>
      <xdr:rowOff>133350</xdr:rowOff>
    </xdr:to>
    <xdr:sp macro="" textlink="">
      <xdr:nvSpPr>
        <xdr:cNvPr id="44" name="Rectangle 13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10982325" y="6877050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22</xdr:col>
      <xdr:colOff>47625</xdr:colOff>
      <xdr:row>12</xdr:row>
      <xdr:rowOff>104775</xdr:rowOff>
    </xdr:from>
    <xdr:to>
      <xdr:col>22</xdr:col>
      <xdr:colOff>47625</xdr:colOff>
      <xdr:row>14</xdr:row>
      <xdr:rowOff>114300</xdr:rowOff>
    </xdr:to>
    <xdr:sp macro="" textlink="">
      <xdr:nvSpPr>
        <xdr:cNvPr id="45" name="Line 13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 flipH="1">
          <a:off x="13506450" y="39814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584196</xdr:colOff>
      <xdr:row>12</xdr:row>
      <xdr:rowOff>111125</xdr:rowOff>
    </xdr:from>
    <xdr:to>
      <xdr:col>23</xdr:col>
      <xdr:colOff>396875</xdr:colOff>
      <xdr:row>14</xdr:row>
      <xdr:rowOff>130175</xdr:rowOff>
    </xdr:to>
    <xdr:sp macro="" textlink="">
      <xdr:nvSpPr>
        <xdr:cNvPr id="46" name="Rectangle 13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13452471" y="3987800"/>
          <a:ext cx="99377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 (9)</a:t>
          </a:r>
        </a:p>
      </xdr:txBody>
    </xdr:sp>
    <xdr:clientData/>
  </xdr:twoCellAnchor>
  <xdr:twoCellAnchor>
    <xdr:from>
      <xdr:col>25</xdr:col>
      <xdr:colOff>121444</xdr:colOff>
      <xdr:row>14</xdr:row>
      <xdr:rowOff>95250</xdr:rowOff>
    </xdr:from>
    <xdr:to>
      <xdr:col>27</xdr:col>
      <xdr:colOff>22380</xdr:colOff>
      <xdr:row>18</xdr:row>
      <xdr:rowOff>111707</xdr:rowOff>
    </xdr:to>
    <xdr:sp macro="" textlink="">
      <xdr:nvSpPr>
        <xdr:cNvPr id="47" name="Rectangle 13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15225373" y="432707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26</xdr:col>
      <xdr:colOff>133350</xdr:colOff>
      <xdr:row>21</xdr:row>
      <xdr:rowOff>9525</xdr:rowOff>
    </xdr:from>
    <xdr:to>
      <xdr:col>28</xdr:col>
      <xdr:colOff>129536</xdr:colOff>
      <xdr:row>25</xdr:row>
      <xdr:rowOff>25982</xdr:rowOff>
    </xdr:to>
    <xdr:sp macro="" textlink="">
      <xdr:nvSpPr>
        <xdr:cNvPr id="48" name="Rectangle 135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15917636" y="538434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25</xdr:col>
      <xdr:colOff>161925</xdr:colOff>
      <xdr:row>21</xdr:row>
      <xdr:rowOff>38100</xdr:rowOff>
    </xdr:from>
    <xdr:to>
      <xdr:col>26</xdr:col>
      <xdr:colOff>266700</xdr:colOff>
      <xdr:row>23</xdr:row>
      <xdr:rowOff>57150</xdr:rowOff>
    </xdr:to>
    <xdr:sp macro="" textlink="">
      <xdr:nvSpPr>
        <xdr:cNvPr id="50" name="Rectangle 137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15373350" y="5991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133350</xdr:colOff>
      <xdr:row>26</xdr:row>
      <xdr:rowOff>38100</xdr:rowOff>
    </xdr:from>
    <xdr:to>
      <xdr:col>28</xdr:col>
      <xdr:colOff>129536</xdr:colOff>
      <xdr:row>30</xdr:row>
      <xdr:rowOff>54557</xdr:rowOff>
    </xdr:to>
    <xdr:sp macro="" textlink="">
      <xdr:nvSpPr>
        <xdr:cNvPr id="51" name="Rectangle 13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15917636" y="622935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257175</xdr:colOff>
      <xdr:row>23</xdr:row>
      <xdr:rowOff>9525</xdr:rowOff>
    </xdr:from>
    <xdr:to>
      <xdr:col>26</xdr:col>
      <xdr:colOff>114300</xdr:colOff>
      <xdr:row>23</xdr:row>
      <xdr:rowOff>9525</xdr:rowOff>
    </xdr:to>
    <xdr:sp macro="" textlink="">
      <xdr:nvSpPr>
        <xdr:cNvPr id="52" name="Line 14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>
          <a:off x="15468600" y="62865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257175</xdr:colOff>
      <xdr:row>28</xdr:row>
      <xdr:rowOff>57150</xdr:rowOff>
    </xdr:from>
    <xdr:to>
      <xdr:col>26</xdr:col>
      <xdr:colOff>133350</xdr:colOff>
      <xdr:row>28</xdr:row>
      <xdr:rowOff>57150</xdr:rowOff>
    </xdr:to>
    <xdr:sp macro="" textlink="">
      <xdr:nvSpPr>
        <xdr:cNvPr id="53" name="Line 14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15468600" y="71437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123825</xdr:colOff>
      <xdr:row>9</xdr:row>
      <xdr:rowOff>95250</xdr:rowOff>
    </xdr:from>
    <xdr:to>
      <xdr:col>26</xdr:col>
      <xdr:colOff>123825</xdr:colOff>
      <xdr:row>14</xdr:row>
      <xdr:rowOff>95250</xdr:rowOff>
    </xdr:to>
    <xdr:sp macro="" textlink="">
      <xdr:nvSpPr>
        <xdr:cNvPr id="54" name="Line 14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>
          <a:off x="16021050" y="410527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200026</xdr:colOff>
      <xdr:row>12</xdr:row>
      <xdr:rowOff>102577</xdr:rowOff>
    </xdr:from>
    <xdr:to>
      <xdr:col>26</xdr:col>
      <xdr:colOff>249115</xdr:colOff>
      <xdr:row>14</xdr:row>
      <xdr:rowOff>117230</xdr:rowOff>
    </xdr:to>
    <xdr:sp macro="" textlink="">
      <xdr:nvSpPr>
        <xdr:cNvPr id="55" name="Rectangle 14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15078076" y="4598377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25</xdr:col>
      <xdr:colOff>161925</xdr:colOff>
      <xdr:row>26</xdr:row>
      <xdr:rowOff>104775</xdr:rowOff>
    </xdr:from>
    <xdr:to>
      <xdr:col>26</xdr:col>
      <xdr:colOff>266700</xdr:colOff>
      <xdr:row>28</xdr:row>
      <xdr:rowOff>123825</xdr:rowOff>
    </xdr:to>
    <xdr:sp macro="" textlink="">
      <xdr:nvSpPr>
        <xdr:cNvPr id="56" name="Rectangle 14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15373350" y="68675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161925</xdr:colOff>
      <xdr:row>31</xdr:row>
      <xdr:rowOff>133350</xdr:rowOff>
    </xdr:from>
    <xdr:to>
      <xdr:col>26</xdr:col>
      <xdr:colOff>266700</xdr:colOff>
      <xdr:row>33</xdr:row>
      <xdr:rowOff>152400</xdr:rowOff>
    </xdr:to>
    <xdr:sp macro="" textlink="">
      <xdr:nvSpPr>
        <xdr:cNvPr id="57" name="Rectangle 14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15373350" y="77057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254000</xdr:colOff>
      <xdr:row>33</xdr:row>
      <xdr:rowOff>104775</xdr:rowOff>
    </xdr:from>
    <xdr:to>
      <xdr:col>26</xdr:col>
      <xdr:colOff>168275</xdr:colOff>
      <xdr:row>33</xdr:row>
      <xdr:rowOff>104775</xdr:rowOff>
    </xdr:to>
    <xdr:sp macro="" textlink="">
      <xdr:nvSpPr>
        <xdr:cNvPr id="58" name="Line 14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15481300" y="75152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152400</xdr:colOff>
      <xdr:row>37</xdr:row>
      <xdr:rowOff>38101</xdr:rowOff>
    </xdr:from>
    <xdr:to>
      <xdr:col>28</xdr:col>
      <xdr:colOff>148586</xdr:colOff>
      <xdr:row>41</xdr:row>
      <xdr:rowOff>54558</xdr:rowOff>
    </xdr:to>
    <xdr:sp macro="" textlink="">
      <xdr:nvSpPr>
        <xdr:cNvPr id="59" name="Rectangle 14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15936686" y="802549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25</xdr:col>
      <xdr:colOff>180975</xdr:colOff>
      <xdr:row>37</xdr:row>
      <xdr:rowOff>114300</xdr:rowOff>
    </xdr:from>
    <xdr:to>
      <xdr:col>26</xdr:col>
      <xdr:colOff>285750</xdr:colOff>
      <xdr:row>39</xdr:row>
      <xdr:rowOff>133350</xdr:rowOff>
    </xdr:to>
    <xdr:sp macro="" textlink="">
      <xdr:nvSpPr>
        <xdr:cNvPr id="60" name="Rectangle 14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15392400" y="8658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262939</xdr:colOff>
      <xdr:row>39</xdr:row>
      <xdr:rowOff>85725</xdr:rowOff>
    </xdr:from>
    <xdr:to>
      <xdr:col>26</xdr:col>
      <xdr:colOff>156160</xdr:colOff>
      <xdr:row>39</xdr:row>
      <xdr:rowOff>85725</xdr:rowOff>
    </xdr:to>
    <xdr:sp macro="" textlink="">
      <xdr:nvSpPr>
        <xdr:cNvPr id="61" name="Line 15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15366868" y="6766832"/>
          <a:ext cx="57357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348453</xdr:colOff>
      <xdr:row>15</xdr:row>
      <xdr:rowOff>108744</xdr:rowOff>
    </xdr:from>
    <xdr:to>
      <xdr:col>5</xdr:col>
      <xdr:colOff>494317</xdr:colOff>
      <xdr:row>19</xdr:row>
      <xdr:rowOff>125201</xdr:rowOff>
    </xdr:to>
    <xdr:sp macro="" textlink="">
      <xdr:nvSpPr>
        <xdr:cNvPr id="62" name="Rectangle 15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2269328" y="4394994"/>
          <a:ext cx="1169802" cy="6514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4</xdr:col>
      <xdr:colOff>59532</xdr:colOff>
      <xdr:row>19</xdr:row>
      <xdr:rowOff>130968</xdr:rowOff>
    </xdr:from>
    <xdr:to>
      <xdr:col>4</xdr:col>
      <xdr:colOff>59532</xdr:colOff>
      <xdr:row>39</xdr:row>
      <xdr:rowOff>59531</xdr:rowOff>
    </xdr:to>
    <xdr:sp macro="" textlink="">
      <xdr:nvSpPr>
        <xdr:cNvPr id="64" name="Line 15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ShapeType="1"/>
        </xdr:cNvSpPr>
      </xdr:nvSpPr>
      <xdr:spPr bwMode="auto">
        <a:xfrm flipH="1">
          <a:off x="2405063" y="6036468"/>
          <a:ext cx="0" cy="3262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24</xdr:row>
      <xdr:rowOff>79375</xdr:rowOff>
    </xdr:from>
    <xdr:to>
      <xdr:col>2</xdr:col>
      <xdr:colOff>39157</xdr:colOff>
      <xdr:row>27</xdr:row>
      <xdr:rowOff>79375</xdr:rowOff>
    </xdr:to>
    <xdr:sp macro="" textlink="">
      <xdr:nvSpPr>
        <xdr:cNvPr id="65" name="Rectangle 15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rrowheads="1"/>
        </xdr:cNvSpPr>
      </xdr:nvSpPr>
      <xdr:spPr bwMode="auto">
        <a:xfrm>
          <a:off x="171450" y="6518275"/>
          <a:ext cx="112500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1</xdr:col>
      <xdr:colOff>292752</xdr:colOff>
      <xdr:row>27</xdr:row>
      <xdr:rowOff>76200</xdr:rowOff>
    </xdr:from>
    <xdr:to>
      <xdr:col>1</xdr:col>
      <xdr:colOff>963187</xdr:colOff>
      <xdr:row>27</xdr:row>
      <xdr:rowOff>76200</xdr:rowOff>
    </xdr:to>
    <xdr:sp macro="" textlink="">
      <xdr:nvSpPr>
        <xdr:cNvPr id="67" name="Line 15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ShapeType="1"/>
        </xdr:cNvSpPr>
      </xdr:nvSpPr>
      <xdr:spPr bwMode="auto">
        <a:xfrm>
          <a:off x="415216" y="4797879"/>
          <a:ext cx="6704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533400</xdr:colOff>
      <xdr:row>31</xdr:row>
      <xdr:rowOff>104775</xdr:rowOff>
    </xdr:from>
    <xdr:to>
      <xdr:col>7</xdr:col>
      <xdr:colOff>257175</xdr:colOff>
      <xdr:row>33</xdr:row>
      <xdr:rowOff>123825</xdr:rowOff>
    </xdr:to>
    <xdr:sp macro="" textlink="">
      <xdr:nvSpPr>
        <xdr:cNvPr id="69" name="Rectangle 15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rrowheads="1"/>
        </xdr:cNvSpPr>
      </xdr:nvSpPr>
      <xdr:spPr bwMode="auto">
        <a:xfrm>
          <a:off x="4067175" y="767715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20</xdr:row>
      <xdr:rowOff>38100</xdr:rowOff>
    </xdr:from>
    <xdr:to>
      <xdr:col>6</xdr:col>
      <xdr:colOff>590818</xdr:colOff>
      <xdr:row>24</xdr:row>
      <xdr:rowOff>54557</xdr:rowOff>
    </xdr:to>
    <xdr:sp macro="" textlink="">
      <xdr:nvSpPr>
        <xdr:cNvPr id="70" name="Rectangle 16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rrowheads="1"/>
        </xdr:cNvSpPr>
      </xdr:nvSpPr>
      <xdr:spPr bwMode="auto">
        <a:xfrm>
          <a:off x="2935061" y="524963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20</xdr:row>
      <xdr:rowOff>76200</xdr:rowOff>
    </xdr:from>
    <xdr:to>
      <xdr:col>5</xdr:col>
      <xdr:colOff>137584</xdr:colOff>
      <xdr:row>22</xdr:row>
      <xdr:rowOff>47625</xdr:rowOff>
    </xdr:to>
    <xdr:sp macro="" textlink="">
      <xdr:nvSpPr>
        <xdr:cNvPr id="71" name="Rectangle 16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rrowheads="1"/>
        </xdr:cNvSpPr>
      </xdr:nvSpPr>
      <xdr:spPr bwMode="auto">
        <a:xfrm>
          <a:off x="2278591" y="5867400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12</xdr:row>
      <xdr:rowOff>142874</xdr:rowOff>
    </xdr:from>
    <xdr:to>
      <xdr:col>6</xdr:col>
      <xdr:colOff>269875</xdr:colOff>
      <xdr:row>15</xdr:row>
      <xdr:rowOff>63500</xdr:rowOff>
    </xdr:to>
    <xdr:sp macro="" textlink="">
      <xdr:nvSpPr>
        <xdr:cNvPr id="72" name="Rectangle 164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rrowheads="1"/>
        </xdr:cNvSpPr>
      </xdr:nvSpPr>
      <xdr:spPr bwMode="auto">
        <a:xfrm>
          <a:off x="2901950" y="4638674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71438</xdr:colOff>
      <xdr:row>33</xdr:row>
      <xdr:rowOff>23812</xdr:rowOff>
    </xdr:from>
    <xdr:to>
      <xdr:col>5</xdr:col>
      <xdr:colOff>47625</xdr:colOff>
      <xdr:row>33</xdr:row>
      <xdr:rowOff>23812</xdr:rowOff>
    </xdr:to>
    <xdr:sp macro="" textlink="">
      <xdr:nvSpPr>
        <xdr:cNvPr id="73" name="Line 16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ShapeType="1"/>
        </xdr:cNvSpPr>
      </xdr:nvSpPr>
      <xdr:spPr bwMode="auto">
        <a:xfrm flipV="1">
          <a:off x="2416969" y="8262937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271676</xdr:colOff>
      <xdr:row>38</xdr:row>
      <xdr:rowOff>152400</xdr:rowOff>
    </xdr:from>
    <xdr:to>
      <xdr:col>1</xdr:col>
      <xdr:colOff>906703</xdr:colOff>
      <xdr:row>38</xdr:row>
      <xdr:rowOff>154781</xdr:rowOff>
    </xdr:to>
    <xdr:sp macro="" textlink="">
      <xdr:nvSpPr>
        <xdr:cNvPr id="74" name="Line 16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ShapeType="1"/>
        </xdr:cNvSpPr>
      </xdr:nvSpPr>
      <xdr:spPr bwMode="auto">
        <a:xfrm flipV="1">
          <a:off x="394140" y="6670221"/>
          <a:ext cx="635027" cy="23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22</xdr:row>
      <xdr:rowOff>47625</xdr:rowOff>
    </xdr:from>
    <xdr:to>
      <xdr:col>4</xdr:col>
      <xdr:colOff>581025</xdr:colOff>
      <xdr:row>22</xdr:row>
      <xdr:rowOff>47625</xdr:rowOff>
    </xdr:to>
    <xdr:sp macro="" textlink="">
      <xdr:nvSpPr>
        <xdr:cNvPr id="75" name="Line 16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ShapeType="1"/>
        </xdr:cNvSpPr>
      </xdr:nvSpPr>
      <xdr:spPr bwMode="auto">
        <a:xfrm>
          <a:off x="2352675" y="61626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409575</xdr:colOff>
      <xdr:row>9</xdr:row>
      <xdr:rowOff>104775</xdr:rowOff>
    </xdr:from>
    <xdr:to>
      <xdr:col>28</xdr:col>
      <xdr:colOff>409575</xdr:colOff>
      <xdr:row>14</xdr:row>
      <xdr:rowOff>95250</xdr:rowOff>
    </xdr:to>
    <xdr:sp macro="" textlink="">
      <xdr:nvSpPr>
        <xdr:cNvPr id="77" name="Line 174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ShapeType="1"/>
        </xdr:cNvSpPr>
      </xdr:nvSpPr>
      <xdr:spPr bwMode="auto">
        <a:xfrm>
          <a:off x="17487900" y="41148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421482</xdr:colOff>
      <xdr:row>12</xdr:row>
      <xdr:rowOff>95251</xdr:rowOff>
    </xdr:from>
    <xdr:to>
      <xdr:col>28</xdr:col>
      <xdr:colOff>459582</xdr:colOff>
      <xdr:row>14</xdr:row>
      <xdr:rowOff>119063</xdr:rowOff>
    </xdr:to>
    <xdr:sp macro="" textlink="">
      <xdr:nvSpPr>
        <xdr:cNvPr id="78" name="Rectangle 175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rrowheads="1"/>
        </xdr:cNvSpPr>
      </xdr:nvSpPr>
      <xdr:spPr bwMode="auto">
        <a:xfrm>
          <a:off x="17006888" y="4071939"/>
          <a:ext cx="633413" cy="35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276225</xdr:colOff>
      <xdr:row>9</xdr:row>
      <xdr:rowOff>104775</xdr:rowOff>
    </xdr:from>
    <xdr:to>
      <xdr:col>24</xdr:col>
      <xdr:colOff>276225</xdr:colOff>
      <xdr:row>28</xdr:row>
      <xdr:rowOff>76200</xdr:rowOff>
    </xdr:to>
    <xdr:sp macro="" textlink="">
      <xdr:nvSpPr>
        <xdr:cNvPr id="80" name="Line 18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ShapeType="1"/>
        </xdr:cNvSpPr>
      </xdr:nvSpPr>
      <xdr:spPr bwMode="auto">
        <a:xfrm>
          <a:off x="15154275" y="41148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47625</xdr:rowOff>
    </xdr:from>
    <xdr:to>
      <xdr:col>24</xdr:col>
      <xdr:colOff>269875</xdr:colOff>
      <xdr:row>23</xdr:row>
      <xdr:rowOff>47625</xdr:rowOff>
    </xdr:to>
    <xdr:sp macro="" textlink="">
      <xdr:nvSpPr>
        <xdr:cNvPr id="81" name="Line 18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ShapeType="1"/>
        </xdr:cNvSpPr>
      </xdr:nvSpPr>
      <xdr:spPr bwMode="auto">
        <a:xfrm flipH="1">
          <a:off x="14585950" y="5807075"/>
          <a:ext cx="57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530225</xdr:colOff>
      <xdr:row>28</xdr:row>
      <xdr:rowOff>80282</xdr:rowOff>
    </xdr:from>
    <xdr:to>
      <xdr:col>24</xdr:col>
      <xdr:colOff>273050</xdr:colOff>
      <xdr:row>28</xdr:row>
      <xdr:rowOff>80282</xdr:rowOff>
    </xdr:to>
    <xdr:sp macro="" textlink="">
      <xdr:nvSpPr>
        <xdr:cNvPr id="82" name="Line 183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ShapeType="1"/>
        </xdr:cNvSpPr>
      </xdr:nvSpPr>
      <xdr:spPr bwMode="auto">
        <a:xfrm flipH="1">
          <a:off x="14463939" y="4965246"/>
          <a:ext cx="5728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466725</xdr:colOff>
      <xdr:row>21</xdr:row>
      <xdr:rowOff>76200</xdr:rowOff>
    </xdr:from>
    <xdr:to>
      <xdr:col>25</xdr:col>
      <xdr:colOff>66675</xdr:colOff>
      <xdr:row>23</xdr:row>
      <xdr:rowOff>95250</xdr:rowOff>
    </xdr:to>
    <xdr:sp macro="" textlink="">
      <xdr:nvSpPr>
        <xdr:cNvPr id="83" name="Rectangle 184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rrowheads="1"/>
        </xdr:cNvSpPr>
      </xdr:nvSpPr>
      <xdr:spPr bwMode="auto">
        <a:xfrm>
          <a:off x="14516100" y="6029325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23</xdr:col>
      <xdr:colOff>406400</xdr:colOff>
      <xdr:row>26</xdr:row>
      <xdr:rowOff>107950</xdr:rowOff>
    </xdr:from>
    <xdr:to>
      <xdr:col>25</xdr:col>
      <xdr:colOff>177800</xdr:colOff>
      <xdr:row>28</xdr:row>
      <xdr:rowOff>127000</xdr:rowOff>
    </xdr:to>
    <xdr:sp macro="" textlink="">
      <xdr:nvSpPr>
        <xdr:cNvPr id="84" name="Rectangle 185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rrowheads="1"/>
        </xdr:cNvSpPr>
      </xdr:nvSpPr>
      <xdr:spPr bwMode="auto">
        <a:xfrm>
          <a:off x="14465300" y="6362700"/>
          <a:ext cx="9398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25692</xdr:colOff>
      <xdr:row>14</xdr:row>
      <xdr:rowOff>161017</xdr:rowOff>
    </xdr:from>
    <xdr:to>
      <xdr:col>9</xdr:col>
      <xdr:colOff>273342</xdr:colOff>
      <xdr:row>16</xdr:row>
      <xdr:rowOff>141967</xdr:rowOff>
    </xdr:to>
    <xdr:sp macro="" textlink="">
      <xdr:nvSpPr>
        <xdr:cNvPr id="85" name="Rectangle 187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rrowheads="1"/>
        </xdr:cNvSpPr>
      </xdr:nvSpPr>
      <xdr:spPr bwMode="auto">
        <a:xfrm>
          <a:off x="5182799" y="2759981"/>
          <a:ext cx="832757" cy="307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261927</xdr:colOff>
      <xdr:row>17</xdr:row>
      <xdr:rowOff>123825</xdr:rowOff>
    </xdr:from>
    <xdr:to>
      <xdr:col>9</xdr:col>
      <xdr:colOff>258113</xdr:colOff>
      <xdr:row>21</xdr:row>
      <xdr:rowOff>140283</xdr:rowOff>
    </xdr:to>
    <xdr:sp macro="" textlink="">
      <xdr:nvSpPr>
        <xdr:cNvPr id="86" name="Rectangle 188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rrowheads="1"/>
        </xdr:cNvSpPr>
      </xdr:nvSpPr>
      <xdr:spPr bwMode="auto">
        <a:xfrm>
          <a:off x="4857740" y="4727575"/>
          <a:ext cx="1170936" cy="6514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389551</xdr:colOff>
      <xdr:row>18</xdr:row>
      <xdr:rowOff>100693</xdr:rowOff>
    </xdr:from>
    <xdr:to>
      <xdr:col>14</xdr:col>
      <xdr:colOff>44066</xdr:colOff>
      <xdr:row>18</xdr:row>
      <xdr:rowOff>100693</xdr:rowOff>
    </xdr:to>
    <xdr:sp macro="" textlink="">
      <xdr:nvSpPr>
        <xdr:cNvPr id="87" name="Line 189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ShapeType="1"/>
        </xdr:cNvSpPr>
      </xdr:nvSpPr>
      <xdr:spPr bwMode="auto">
        <a:xfrm>
          <a:off x="7887087" y="3352800"/>
          <a:ext cx="8247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150018</xdr:colOff>
      <xdr:row>31</xdr:row>
      <xdr:rowOff>107157</xdr:rowOff>
    </xdr:from>
    <xdr:to>
      <xdr:col>28</xdr:col>
      <xdr:colOff>146204</xdr:colOff>
      <xdr:row>35</xdr:row>
      <xdr:rowOff>123615</xdr:rowOff>
    </xdr:to>
    <xdr:sp macro="" textlink="">
      <xdr:nvSpPr>
        <xdr:cNvPr id="88" name="Rectangle 19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rrowheads="1"/>
        </xdr:cNvSpPr>
      </xdr:nvSpPr>
      <xdr:spPr bwMode="auto">
        <a:xfrm>
          <a:off x="15934304" y="711483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39</xdr:col>
      <xdr:colOff>0</xdr:colOff>
      <xdr:row>17</xdr:row>
      <xdr:rowOff>5442</xdr:rowOff>
    </xdr:from>
    <xdr:to>
      <xdr:col>39</xdr:col>
      <xdr:colOff>46264</xdr:colOff>
      <xdr:row>19</xdr:row>
      <xdr:rowOff>24493</xdr:rowOff>
    </xdr:to>
    <xdr:sp macro="" textlink="">
      <xdr:nvSpPr>
        <xdr:cNvPr id="89" name="Rectangle 19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rrowheads="1"/>
        </xdr:cNvSpPr>
      </xdr:nvSpPr>
      <xdr:spPr bwMode="auto">
        <a:xfrm>
          <a:off x="25269825" y="5310867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12</xdr:col>
      <xdr:colOff>533400</xdr:colOff>
      <xdr:row>23</xdr:row>
      <xdr:rowOff>123825</xdr:rowOff>
    </xdr:from>
    <xdr:to>
      <xdr:col>13</xdr:col>
      <xdr:colOff>571500</xdr:colOff>
      <xdr:row>25</xdr:row>
      <xdr:rowOff>142875</xdr:rowOff>
    </xdr:to>
    <xdr:sp macro="" textlink="">
      <xdr:nvSpPr>
        <xdr:cNvPr id="90" name="Rectangle 19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rrowheads="1"/>
        </xdr:cNvSpPr>
      </xdr:nvSpPr>
      <xdr:spPr bwMode="auto">
        <a:xfrm>
          <a:off x="8086725" y="6400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192881</xdr:colOff>
      <xdr:row>21</xdr:row>
      <xdr:rowOff>19050</xdr:rowOff>
    </xdr:from>
    <xdr:to>
      <xdr:col>10</xdr:col>
      <xdr:colOff>192881</xdr:colOff>
      <xdr:row>33</xdr:row>
      <xdr:rowOff>28575</xdr:rowOff>
    </xdr:to>
    <xdr:sp macro="" textlink="">
      <xdr:nvSpPr>
        <xdr:cNvPr id="92" name="Line 20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ShapeType="1"/>
        </xdr:cNvSpPr>
      </xdr:nvSpPr>
      <xdr:spPr bwMode="auto">
        <a:xfrm>
          <a:off x="6586537" y="6138863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250031</xdr:colOff>
      <xdr:row>25</xdr:row>
      <xdr:rowOff>85724</xdr:rowOff>
    </xdr:from>
    <xdr:to>
      <xdr:col>10</xdr:col>
      <xdr:colOff>188119</xdr:colOff>
      <xdr:row>25</xdr:row>
      <xdr:rowOff>85724</xdr:rowOff>
    </xdr:to>
    <xdr:sp macro="" textlink="">
      <xdr:nvSpPr>
        <xdr:cNvPr id="93" name="Line 20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ShapeType="1"/>
        </xdr:cNvSpPr>
      </xdr:nvSpPr>
      <xdr:spPr bwMode="auto">
        <a:xfrm flipH="1" flipV="1">
          <a:off x="6020594" y="5959474"/>
          <a:ext cx="5254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353785</xdr:colOff>
      <xdr:row>28</xdr:row>
      <xdr:rowOff>1</xdr:rowOff>
    </xdr:from>
    <xdr:to>
      <xdr:col>10</xdr:col>
      <xdr:colOff>190499</xdr:colOff>
      <xdr:row>28</xdr:row>
      <xdr:rowOff>1</xdr:rowOff>
    </xdr:to>
    <xdr:sp macro="" textlink="">
      <xdr:nvSpPr>
        <xdr:cNvPr id="94" name="Line 20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2258785" y="4884965"/>
          <a:ext cx="42590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595312</xdr:colOff>
      <xdr:row>33</xdr:row>
      <xdr:rowOff>38099</xdr:rowOff>
    </xdr:from>
    <xdr:to>
      <xdr:col>10</xdr:col>
      <xdr:colOff>187777</xdr:colOff>
      <xdr:row>33</xdr:row>
      <xdr:rowOff>38099</xdr:rowOff>
    </xdr:to>
    <xdr:sp macro="" textlink="">
      <xdr:nvSpPr>
        <xdr:cNvPr id="95" name="Line 20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ShapeType="1"/>
        </xdr:cNvSpPr>
      </xdr:nvSpPr>
      <xdr:spPr bwMode="auto">
        <a:xfrm flipH="1">
          <a:off x="4131468" y="8277224"/>
          <a:ext cx="24499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423638</xdr:colOff>
      <xdr:row>26</xdr:row>
      <xdr:rowOff>89353</xdr:rowOff>
    </xdr:from>
    <xdr:to>
      <xdr:col>5</xdr:col>
      <xdr:colOff>92984</xdr:colOff>
      <xdr:row>28</xdr:row>
      <xdr:rowOff>108403</xdr:rowOff>
    </xdr:to>
    <xdr:sp macro="" textlink="">
      <xdr:nvSpPr>
        <xdr:cNvPr id="96" name="Rectangle 20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rrowheads="1"/>
        </xdr:cNvSpPr>
      </xdr:nvSpPr>
      <xdr:spPr bwMode="auto">
        <a:xfrm>
          <a:off x="2328638" y="4647746"/>
          <a:ext cx="68988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3</xdr:col>
      <xdr:colOff>372684</xdr:colOff>
      <xdr:row>31</xdr:row>
      <xdr:rowOff>40669</xdr:rowOff>
    </xdr:from>
    <xdr:to>
      <xdr:col>5</xdr:col>
      <xdr:colOff>160261</xdr:colOff>
      <xdr:row>33</xdr:row>
      <xdr:rowOff>75594</xdr:rowOff>
    </xdr:to>
    <xdr:sp macro="" textlink="">
      <xdr:nvSpPr>
        <xdr:cNvPr id="97" name="Rectangle 20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rrowheads="1"/>
        </xdr:cNvSpPr>
      </xdr:nvSpPr>
      <xdr:spPr bwMode="auto">
        <a:xfrm>
          <a:off x="2277684" y="5415490"/>
          <a:ext cx="808113" cy="36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148167</xdr:colOff>
      <xdr:row>36</xdr:row>
      <xdr:rowOff>83154</xdr:rowOff>
    </xdr:from>
    <xdr:to>
      <xdr:col>1</xdr:col>
      <xdr:colOff>1118658</xdr:colOff>
      <xdr:row>39</xdr:row>
      <xdr:rowOff>35528</xdr:rowOff>
    </xdr:to>
    <xdr:sp macro="" textlink="">
      <xdr:nvSpPr>
        <xdr:cNvPr id="98" name="Rectangle 21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rrowheads="1"/>
        </xdr:cNvSpPr>
      </xdr:nvSpPr>
      <xdr:spPr bwMode="auto">
        <a:xfrm>
          <a:off x="270631" y="6274404"/>
          <a:ext cx="970491" cy="44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10</xdr:col>
      <xdr:colOff>361950</xdr:colOff>
      <xdr:row>20</xdr:row>
      <xdr:rowOff>95250</xdr:rowOff>
    </xdr:from>
    <xdr:to>
      <xdr:col>10</xdr:col>
      <xdr:colOff>361950</xdr:colOff>
      <xdr:row>20</xdr:row>
      <xdr:rowOff>95250</xdr:rowOff>
    </xdr:to>
    <xdr:sp macro="" textlink="">
      <xdr:nvSpPr>
        <xdr:cNvPr id="109" name="Line 225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ShapeType="1"/>
        </xdr:cNvSpPr>
      </xdr:nvSpPr>
      <xdr:spPr bwMode="auto">
        <a:xfrm>
          <a:off x="673417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571753</xdr:colOff>
      <xdr:row>20</xdr:row>
      <xdr:rowOff>27789</xdr:rowOff>
    </xdr:from>
    <xdr:to>
      <xdr:col>10</xdr:col>
      <xdr:colOff>369635</xdr:colOff>
      <xdr:row>22</xdr:row>
      <xdr:rowOff>66159</xdr:rowOff>
    </xdr:to>
    <xdr:cxnSp macro="">
      <xdr:nvCxnSpPr>
        <xdr:cNvPr id="110" name="AutoShape 226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103941" y="5107789"/>
          <a:ext cx="2623632" cy="355870"/>
        </a:xfrm>
        <a:prstGeom prst="bentConnector3">
          <a:avLst>
            <a:gd name="adj1" fmla="val 12961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510270</xdr:colOff>
      <xdr:row>14</xdr:row>
      <xdr:rowOff>142874</xdr:rowOff>
    </xdr:from>
    <xdr:to>
      <xdr:col>6</xdr:col>
      <xdr:colOff>791938</xdr:colOff>
      <xdr:row>16</xdr:row>
      <xdr:rowOff>104774</xdr:rowOff>
    </xdr:to>
    <xdr:sp macro="" textlink="">
      <xdr:nvSpPr>
        <xdr:cNvPr id="112" name="Rectangle 230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rrowheads="1"/>
        </xdr:cNvSpPr>
      </xdr:nvSpPr>
      <xdr:spPr bwMode="auto">
        <a:xfrm>
          <a:off x="3435806" y="2741838"/>
          <a:ext cx="866775" cy="28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357712</xdr:colOff>
      <xdr:row>33</xdr:row>
      <xdr:rowOff>48033</xdr:rowOff>
    </xdr:from>
    <xdr:to>
      <xdr:col>10</xdr:col>
      <xdr:colOff>190242</xdr:colOff>
      <xdr:row>38</xdr:row>
      <xdr:rowOff>85608</xdr:rowOff>
    </xdr:to>
    <xdr:cxnSp macro="">
      <xdr:nvCxnSpPr>
        <xdr:cNvPr id="113" name="AutoShape 23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CxnSpPr>
          <a:cxnSpLocks noChangeShapeType="1"/>
        </xdr:cNvCxnSpPr>
      </xdr:nvCxnSpPr>
      <xdr:spPr bwMode="auto">
        <a:xfrm rot="5400000">
          <a:off x="3963136" y="5681859"/>
          <a:ext cx="854004" cy="4254851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3</xdr:col>
      <xdr:colOff>425450</xdr:colOff>
      <xdr:row>36</xdr:row>
      <xdr:rowOff>117928</xdr:rowOff>
    </xdr:from>
    <xdr:to>
      <xdr:col>5</xdr:col>
      <xdr:colOff>170656</xdr:colOff>
      <xdr:row>38</xdr:row>
      <xdr:rowOff>136978</xdr:rowOff>
    </xdr:to>
    <xdr:sp macro="" textlink="">
      <xdr:nvSpPr>
        <xdr:cNvPr id="114" name="Rectangle 23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rrowheads="1"/>
        </xdr:cNvSpPr>
      </xdr:nvSpPr>
      <xdr:spPr bwMode="auto">
        <a:xfrm>
          <a:off x="2330450" y="6309178"/>
          <a:ext cx="76574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19</xdr:row>
      <xdr:rowOff>127000</xdr:rowOff>
    </xdr:from>
    <xdr:to>
      <xdr:col>7</xdr:col>
      <xdr:colOff>285753</xdr:colOff>
      <xdr:row>22</xdr:row>
      <xdr:rowOff>114300</xdr:rowOff>
    </xdr:to>
    <xdr:sp macro="" textlink="">
      <xdr:nvSpPr>
        <xdr:cNvPr id="115" name="Rectangle 23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rrowheads="1"/>
        </xdr:cNvSpPr>
      </xdr:nvSpPr>
      <xdr:spPr bwMode="auto">
        <a:xfrm>
          <a:off x="3954994" y="5756275"/>
          <a:ext cx="931334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250032</xdr:colOff>
      <xdr:row>20</xdr:row>
      <xdr:rowOff>25401</xdr:rowOff>
    </xdr:from>
    <xdr:to>
      <xdr:col>2</xdr:col>
      <xdr:colOff>287039</xdr:colOff>
      <xdr:row>24</xdr:row>
      <xdr:rowOff>41858</xdr:rowOff>
    </xdr:to>
    <xdr:sp macro="" textlink="">
      <xdr:nvSpPr>
        <xdr:cNvPr id="118" name="Rectangle 15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rrowheads="1"/>
        </xdr:cNvSpPr>
      </xdr:nvSpPr>
      <xdr:spPr bwMode="auto">
        <a:xfrm>
          <a:off x="377032" y="5289551"/>
          <a:ext cx="1173657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Inversiones Antarfish Ltda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952500</xdr:colOff>
      <xdr:row>9</xdr:row>
      <xdr:rowOff>107950</xdr:rowOff>
    </xdr:from>
    <xdr:to>
      <xdr:col>1</xdr:col>
      <xdr:colOff>952500</xdr:colOff>
      <xdr:row>20</xdr:row>
      <xdr:rowOff>22225</xdr:rowOff>
    </xdr:to>
    <xdr:sp macro="" textlink="">
      <xdr:nvSpPr>
        <xdr:cNvPr id="119" name="Line 163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ShapeType="1"/>
        </xdr:cNvSpPr>
      </xdr:nvSpPr>
      <xdr:spPr bwMode="auto">
        <a:xfrm flipH="1">
          <a:off x="1079500" y="3556000"/>
          <a:ext cx="0" cy="173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195793</xdr:colOff>
      <xdr:row>19</xdr:row>
      <xdr:rowOff>52917</xdr:rowOff>
    </xdr:from>
    <xdr:to>
      <xdr:col>4</xdr:col>
      <xdr:colOff>95250</xdr:colOff>
      <xdr:row>22</xdr:row>
      <xdr:rowOff>37044</xdr:rowOff>
    </xdr:to>
    <xdr:sp macro="" textlink="">
      <xdr:nvSpPr>
        <xdr:cNvPr id="120" name="Rectangle 164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rrowheads="1"/>
        </xdr:cNvSpPr>
      </xdr:nvSpPr>
      <xdr:spPr bwMode="auto">
        <a:xfrm>
          <a:off x="1453093" y="5682192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276225</xdr:colOff>
      <xdr:row>24</xdr:row>
      <xdr:rowOff>40481</xdr:rowOff>
    </xdr:from>
    <xdr:to>
      <xdr:col>1</xdr:col>
      <xdr:colOff>276225</xdr:colOff>
      <xdr:row>38</xdr:row>
      <xdr:rowOff>154781</xdr:rowOff>
    </xdr:to>
    <xdr:sp macro="" textlink="">
      <xdr:nvSpPr>
        <xdr:cNvPr id="121" name="Line 15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ShapeType="1"/>
        </xdr:cNvSpPr>
      </xdr:nvSpPr>
      <xdr:spPr bwMode="auto">
        <a:xfrm>
          <a:off x="395288" y="6779419"/>
          <a:ext cx="0" cy="2447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22</xdr:row>
      <xdr:rowOff>47625</xdr:rowOff>
    </xdr:from>
    <xdr:to>
      <xdr:col>4</xdr:col>
      <xdr:colOff>9525</xdr:colOff>
      <xdr:row>22</xdr:row>
      <xdr:rowOff>47625</xdr:rowOff>
    </xdr:to>
    <xdr:sp macro="" textlink="">
      <xdr:nvSpPr>
        <xdr:cNvPr id="122" name="Line 169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ShapeType="1"/>
        </xdr:cNvSpPr>
      </xdr:nvSpPr>
      <xdr:spPr bwMode="auto">
        <a:xfrm flipH="1">
          <a:off x="1533525" y="6162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398475</xdr:colOff>
      <xdr:row>11</xdr:row>
      <xdr:rowOff>31750</xdr:rowOff>
    </xdr:from>
    <xdr:to>
      <xdr:col>12</xdr:col>
      <xdr:colOff>394660</xdr:colOff>
      <xdr:row>15</xdr:row>
      <xdr:rowOff>48207</xdr:rowOff>
    </xdr:to>
    <xdr:sp macro="" textlink="">
      <xdr:nvSpPr>
        <xdr:cNvPr id="123" name="Rectangle 15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rrowheads="1"/>
        </xdr:cNvSpPr>
      </xdr:nvSpPr>
      <xdr:spPr bwMode="auto">
        <a:xfrm>
          <a:off x="6756413" y="3683000"/>
          <a:ext cx="1170935" cy="6514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404811</xdr:colOff>
      <xdr:row>12</xdr:row>
      <xdr:rowOff>103188</xdr:rowOff>
    </xdr:from>
    <xdr:to>
      <xdr:col>22</xdr:col>
      <xdr:colOff>47626</xdr:colOff>
      <xdr:row>12</xdr:row>
      <xdr:rowOff>104775</xdr:rowOff>
    </xdr:to>
    <xdr:sp macro="" textlink="">
      <xdr:nvSpPr>
        <xdr:cNvPr id="124" name="Line 5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ShapeType="1"/>
        </xdr:cNvSpPr>
      </xdr:nvSpPr>
      <xdr:spPr bwMode="auto">
        <a:xfrm>
          <a:off x="7937499" y="3913188"/>
          <a:ext cx="5516565" cy="15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9</xdr:row>
      <xdr:rowOff>107156</xdr:rowOff>
    </xdr:from>
    <xdr:to>
      <xdr:col>11</xdr:col>
      <xdr:colOff>381000</xdr:colOff>
      <xdr:row>11</xdr:row>
      <xdr:rowOff>28575</xdr:rowOff>
    </xdr:to>
    <xdr:sp macro="" textlink="">
      <xdr:nvSpPr>
        <xdr:cNvPr id="125" name="Line 18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ShapeType="1"/>
        </xdr:cNvSpPr>
      </xdr:nvSpPr>
      <xdr:spPr bwMode="auto">
        <a:xfrm flipH="1">
          <a:off x="7369969" y="4226719"/>
          <a:ext cx="0" cy="2547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552450</xdr:colOff>
      <xdr:row>28</xdr:row>
      <xdr:rowOff>133350</xdr:rowOff>
    </xdr:from>
    <xdr:to>
      <xdr:col>18</xdr:col>
      <xdr:colOff>457200</xdr:colOff>
      <xdr:row>28</xdr:row>
      <xdr:rowOff>133350</xdr:rowOff>
    </xdr:to>
    <xdr:sp macro="" textlink="">
      <xdr:nvSpPr>
        <xdr:cNvPr id="126" name="Line 129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ShapeType="1"/>
        </xdr:cNvSpPr>
      </xdr:nvSpPr>
      <xdr:spPr bwMode="auto">
        <a:xfrm>
          <a:off x="11058525" y="72199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552450</xdr:colOff>
      <xdr:row>18</xdr:row>
      <xdr:rowOff>152400</xdr:rowOff>
    </xdr:from>
    <xdr:to>
      <xdr:col>17</xdr:col>
      <xdr:colOff>552450</xdr:colOff>
      <xdr:row>28</xdr:row>
      <xdr:rowOff>133350</xdr:rowOff>
    </xdr:to>
    <xdr:sp macro="" textlink="">
      <xdr:nvSpPr>
        <xdr:cNvPr id="127" name="Line 124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ShapeType="1"/>
        </xdr:cNvSpPr>
      </xdr:nvSpPr>
      <xdr:spPr bwMode="auto">
        <a:xfrm>
          <a:off x="11058525" y="5619750"/>
          <a:ext cx="0" cy="160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120650</xdr:colOff>
      <xdr:row>17</xdr:row>
      <xdr:rowOff>74083</xdr:rowOff>
    </xdr:from>
    <xdr:to>
      <xdr:col>1</xdr:col>
      <xdr:colOff>1000125</xdr:colOff>
      <xdr:row>20</xdr:row>
      <xdr:rowOff>15876</xdr:rowOff>
    </xdr:to>
    <xdr:sp macro="" textlink="">
      <xdr:nvSpPr>
        <xdr:cNvPr id="128" name="Rectangle 164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rrowheads="1"/>
        </xdr:cNvSpPr>
      </xdr:nvSpPr>
      <xdr:spPr bwMode="auto">
        <a:xfrm>
          <a:off x="120650" y="5379508"/>
          <a:ext cx="1003300" cy="427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170844</xdr:colOff>
      <xdr:row>9</xdr:row>
      <xdr:rowOff>57151</xdr:rowOff>
    </xdr:from>
    <xdr:to>
      <xdr:col>12</xdr:col>
      <xdr:colOff>319011</xdr:colOff>
      <xdr:row>11</xdr:row>
      <xdr:rowOff>95251</xdr:rowOff>
    </xdr:to>
    <xdr:sp macro="" textlink="">
      <xdr:nvSpPr>
        <xdr:cNvPr id="129" name="Rectangle 164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rrowheads="1"/>
        </xdr:cNvSpPr>
      </xdr:nvSpPr>
      <xdr:spPr bwMode="auto">
        <a:xfrm>
          <a:off x="6498165" y="1839687"/>
          <a:ext cx="1318382" cy="36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</a:t>
          </a:r>
        </a:p>
      </xdr:txBody>
    </xdr:sp>
    <xdr:clientData/>
  </xdr:twoCellAnchor>
  <xdr:twoCellAnchor>
    <xdr:from>
      <xdr:col>4</xdr:col>
      <xdr:colOff>560387</xdr:colOff>
      <xdr:row>12</xdr:row>
      <xdr:rowOff>98426</xdr:rowOff>
    </xdr:from>
    <xdr:to>
      <xdr:col>4</xdr:col>
      <xdr:colOff>560387</xdr:colOff>
      <xdr:row>15</xdr:row>
      <xdr:rowOff>79376</xdr:rowOff>
    </xdr:to>
    <xdr:sp macro="" textlink="">
      <xdr:nvSpPr>
        <xdr:cNvPr id="130" name="Line 163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ShapeType="1"/>
        </xdr:cNvSpPr>
      </xdr:nvSpPr>
      <xdr:spPr bwMode="auto">
        <a:xfrm flipH="1">
          <a:off x="2917825" y="3908426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561975</xdr:colOff>
      <xdr:row>12</xdr:row>
      <xdr:rowOff>87313</xdr:rowOff>
    </xdr:from>
    <xdr:to>
      <xdr:col>10</xdr:col>
      <xdr:colOff>404812</xdr:colOff>
      <xdr:row>12</xdr:row>
      <xdr:rowOff>87313</xdr:rowOff>
    </xdr:to>
    <xdr:sp macro="" textlink="">
      <xdr:nvSpPr>
        <xdr:cNvPr id="131" name="Line 5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ShapeType="1"/>
        </xdr:cNvSpPr>
      </xdr:nvSpPr>
      <xdr:spPr bwMode="auto">
        <a:xfrm flipV="1">
          <a:off x="2919413" y="3897313"/>
          <a:ext cx="38433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26</xdr:row>
      <xdr:rowOff>19050</xdr:rowOff>
    </xdr:from>
    <xdr:to>
      <xdr:col>7</xdr:col>
      <xdr:colOff>266700</xdr:colOff>
      <xdr:row>26</xdr:row>
      <xdr:rowOff>19050</xdr:rowOff>
    </xdr:to>
    <xdr:sp macro="" textlink="">
      <xdr:nvSpPr>
        <xdr:cNvPr id="132" name="Line 169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ShapeType="1"/>
        </xdr:cNvSpPr>
      </xdr:nvSpPr>
      <xdr:spPr bwMode="auto">
        <a:xfrm>
          <a:off x="1971675" y="6781800"/>
          <a:ext cx="2895600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6</xdr:col>
      <xdr:colOff>317501</xdr:colOff>
      <xdr:row>26</xdr:row>
      <xdr:rowOff>4234</xdr:rowOff>
    </xdr:from>
    <xdr:to>
      <xdr:col>7</xdr:col>
      <xdr:colOff>285740</xdr:colOff>
      <xdr:row>27</xdr:row>
      <xdr:rowOff>120651</xdr:rowOff>
    </xdr:to>
    <xdr:sp macro="" textlink="">
      <xdr:nvSpPr>
        <xdr:cNvPr id="133" name="Rectangle 90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rrowheads="1"/>
        </xdr:cNvSpPr>
      </xdr:nvSpPr>
      <xdr:spPr bwMode="auto">
        <a:xfrm>
          <a:off x="3851276" y="6766984"/>
          <a:ext cx="10350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 </a:t>
          </a:r>
        </a:p>
      </xdr:txBody>
    </xdr:sp>
    <xdr:clientData/>
  </xdr:twoCellAnchor>
  <xdr:twoCellAnchor>
    <xdr:from>
      <xdr:col>16</xdr:col>
      <xdr:colOff>174018</xdr:colOff>
      <xdr:row>14</xdr:row>
      <xdr:rowOff>142723</xdr:rowOff>
    </xdr:from>
    <xdr:to>
      <xdr:col>17</xdr:col>
      <xdr:colOff>397024</xdr:colOff>
      <xdr:row>17</xdr:row>
      <xdr:rowOff>14364</xdr:rowOff>
    </xdr:to>
    <xdr:sp macro="" textlink="">
      <xdr:nvSpPr>
        <xdr:cNvPr id="136" name="Rectangle 209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rrowheads="1"/>
        </xdr:cNvSpPr>
      </xdr:nvSpPr>
      <xdr:spPr bwMode="auto">
        <a:xfrm>
          <a:off x="10011982" y="2741687"/>
          <a:ext cx="808113" cy="361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7,00%</a:t>
          </a:r>
        </a:p>
      </xdr:txBody>
    </xdr:sp>
    <xdr:clientData/>
  </xdr:twoCellAnchor>
  <xdr:twoCellAnchor>
    <xdr:from>
      <xdr:col>12</xdr:col>
      <xdr:colOff>389164</xdr:colOff>
      <xdr:row>33</xdr:row>
      <xdr:rowOff>46792</xdr:rowOff>
    </xdr:from>
    <xdr:to>
      <xdr:col>13</xdr:col>
      <xdr:colOff>351064</xdr:colOff>
      <xdr:row>33</xdr:row>
      <xdr:rowOff>46792</xdr:rowOff>
    </xdr:to>
    <xdr:sp macro="" textlink="">
      <xdr:nvSpPr>
        <xdr:cNvPr id="141" name="Line 20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ShapeType="1"/>
        </xdr:cNvSpPr>
      </xdr:nvSpPr>
      <xdr:spPr bwMode="auto">
        <a:xfrm flipH="1" flipV="1">
          <a:off x="7886700" y="5748185"/>
          <a:ext cx="5470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355486</xdr:colOff>
      <xdr:row>9</xdr:row>
      <xdr:rowOff>108858</xdr:rowOff>
    </xdr:from>
    <xdr:to>
      <xdr:col>13</xdr:col>
      <xdr:colOff>355486</xdr:colOff>
      <xdr:row>33</xdr:row>
      <xdr:rowOff>40820</xdr:rowOff>
    </xdr:to>
    <xdr:sp macro="" textlink="">
      <xdr:nvSpPr>
        <xdr:cNvPr id="142" name="Line 18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ShapeType="1"/>
        </xdr:cNvSpPr>
      </xdr:nvSpPr>
      <xdr:spPr bwMode="auto">
        <a:xfrm flipH="1">
          <a:off x="8438129" y="1891394"/>
          <a:ext cx="0" cy="38508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52388</xdr:colOff>
      <xdr:row>39</xdr:row>
      <xdr:rowOff>59531</xdr:rowOff>
    </xdr:from>
    <xdr:to>
      <xdr:col>10</xdr:col>
      <xdr:colOff>409575</xdr:colOff>
      <xdr:row>39</xdr:row>
      <xdr:rowOff>59531</xdr:rowOff>
    </xdr:to>
    <xdr:sp macro="" textlink="">
      <xdr:nvSpPr>
        <xdr:cNvPr id="143" name="Line 167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ShapeType="1"/>
        </xdr:cNvSpPr>
      </xdr:nvSpPr>
      <xdr:spPr bwMode="auto">
        <a:xfrm flipV="1">
          <a:off x="2409826" y="8155781"/>
          <a:ext cx="43576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412296</xdr:colOff>
      <xdr:row>36</xdr:row>
      <xdr:rowOff>0</xdr:rowOff>
    </xdr:from>
    <xdr:to>
      <xdr:col>10</xdr:col>
      <xdr:colOff>407194</xdr:colOff>
      <xdr:row>36</xdr:row>
      <xdr:rowOff>0</xdr:rowOff>
    </xdr:to>
    <xdr:sp macro="" textlink="">
      <xdr:nvSpPr>
        <xdr:cNvPr id="144" name="Line 167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ShapeType="1"/>
        </xdr:cNvSpPr>
      </xdr:nvSpPr>
      <xdr:spPr bwMode="auto">
        <a:xfrm flipV="1">
          <a:off x="2326821" y="7762875"/>
          <a:ext cx="445259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202406</xdr:colOff>
      <xdr:row>29</xdr:row>
      <xdr:rowOff>95250</xdr:rowOff>
    </xdr:from>
    <xdr:to>
      <xdr:col>2</xdr:col>
      <xdr:colOff>202406</xdr:colOff>
      <xdr:row>35</xdr:row>
      <xdr:rowOff>154781</xdr:rowOff>
    </xdr:to>
    <xdr:sp macro="" textlink="">
      <xdr:nvSpPr>
        <xdr:cNvPr id="145" name="Line 153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ShapeType="1"/>
        </xdr:cNvSpPr>
      </xdr:nvSpPr>
      <xdr:spPr bwMode="auto">
        <a:xfrm>
          <a:off x="1452562" y="6905625"/>
          <a:ext cx="0" cy="10596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571498</xdr:colOff>
      <xdr:row>30</xdr:row>
      <xdr:rowOff>81643</xdr:rowOff>
    </xdr:from>
    <xdr:to>
      <xdr:col>22</xdr:col>
      <xdr:colOff>571499</xdr:colOff>
      <xdr:row>37</xdr:row>
      <xdr:rowOff>136072</xdr:rowOff>
    </xdr:to>
    <xdr:sp macro="" textlink="">
      <xdr:nvSpPr>
        <xdr:cNvPr id="148" name="Line 18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ShapeType="1"/>
        </xdr:cNvSpPr>
      </xdr:nvSpPr>
      <xdr:spPr bwMode="auto">
        <a:xfrm flipH="1">
          <a:off x="14030323" y="7492093"/>
          <a:ext cx="1" cy="11879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179274</xdr:colOff>
      <xdr:row>21</xdr:row>
      <xdr:rowOff>19050</xdr:rowOff>
    </xdr:from>
    <xdr:to>
      <xdr:col>10</xdr:col>
      <xdr:colOff>391206</xdr:colOff>
      <xdr:row>21</xdr:row>
      <xdr:rowOff>19050</xdr:rowOff>
    </xdr:to>
    <xdr:cxnSp macro="">
      <xdr:nvCxnSpPr>
        <xdr:cNvPr id="151" name="150 Conector recto de flecha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CxnSpPr/>
      </xdr:nvCxnSpPr>
      <xdr:spPr>
        <a:xfrm>
          <a:off x="6506595" y="3761014"/>
          <a:ext cx="211932" cy="0"/>
        </a:xfrm>
        <a:prstGeom prst="straightConnector1">
          <a:avLst/>
        </a:prstGeom>
        <a:ln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204790</xdr:colOff>
      <xdr:row>36</xdr:row>
      <xdr:rowOff>0</xdr:rowOff>
    </xdr:from>
    <xdr:to>
      <xdr:col>3</xdr:col>
      <xdr:colOff>412296</xdr:colOff>
      <xdr:row>36</xdr:row>
      <xdr:rowOff>0</xdr:rowOff>
    </xdr:to>
    <xdr:cxnSp macro="">
      <xdr:nvCxnSpPr>
        <xdr:cNvPr id="155" name="154 Conector recto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CxnSpPr>
          <a:stCxn id="144" idx="0"/>
        </xdr:cNvCxnSpPr>
      </xdr:nvCxnSpPr>
      <xdr:spPr>
        <a:xfrm flipH="1">
          <a:off x="1462090" y="7762875"/>
          <a:ext cx="864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412561</xdr:colOff>
      <xdr:row>37</xdr:row>
      <xdr:rowOff>142195</xdr:rowOff>
    </xdr:from>
    <xdr:to>
      <xdr:col>22</xdr:col>
      <xdr:colOff>571500</xdr:colOff>
      <xdr:row>37</xdr:row>
      <xdr:rowOff>142195</xdr:rowOff>
    </xdr:to>
    <xdr:cxnSp macro="">
      <xdr:nvCxnSpPr>
        <xdr:cNvPr id="159" name="158 Conector recto de flecha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CxnSpPr/>
      </xdr:nvCxnSpPr>
      <xdr:spPr>
        <a:xfrm flipH="1">
          <a:off x="7910097" y="8129588"/>
          <a:ext cx="601001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35</xdr:row>
      <xdr:rowOff>122465</xdr:rowOff>
    </xdr:from>
    <xdr:to>
      <xdr:col>13</xdr:col>
      <xdr:colOff>432706</xdr:colOff>
      <xdr:row>37</xdr:row>
      <xdr:rowOff>141514</xdr:rowOff>
    </xdr:to>
    <xdr:sp macro="" textlink="">
      <xdr:nvSpPr>
        <xdr:cNvPr id="161" name="Rectangle 10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rrowheads="1"/>
        </xdr:cNvSpPr>
      </xdr:nvSpPr>
      <xdr:spPr bwMode="auto">
        <a:xfrm>
          <a:off x="7892143" y="6150429"/>
          <a:ext cx="623206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12</xdr:col>
      <xdr:colOff>389505</xdr:colOff>
      <xdr:row>30</xdr:row>
      <xdr:rowOff>91848</xdr:rowOff>
    </xdr:from>
    <xdr:to>
      <xdr:col>13</xdr:col>
      <xdr:colOff>413318</xdr:colOff>
      <xdr:row>33</xdr:row>
      <xdr:rowOff>151378</xdr:rowOff>
    </xdr:to>
    <xdr:sp macro="" textlink="">
      <xdr:nvSpPr>
        <xdr:cNvPr id="162" name="Rectangle 9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rrowheads="1"/>
        </xdr:cNvSpPr>
      </xdr:nvSpPr>
      <xdr:spPr bwMode="auto">
        <a:xfrm>
          <a:off x="7887041" y="5303384"/>
          <a:ext cx="608920" cy="54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 </a:t>
          </a:r>
        </a:p>
      </xdr:txBody>
    </xdr:sp>
    <xdr:clientData/>
  </xdr:twoCellAnchor>
  <xdr:twoCellAnchor>
    <xdr:from>
      <xdr:col>11</xdr:col>
      <xdr:colOff>586581</xdr:colOff>
      <xdr:row>4</xdr:row>
      <xdr:rowOff>0</xdr:rowOff>
    </xdr:from>
    <xdr:to>
      <xdr:col>15</xdr:col>
      <xdr:colOff>125420</xdr:colOff>
      <xdr:row>7</xdr:row>
      <xdr:rowOff>158196</xdr:rowOff>
    </xdr:to>
    <xdr:sp macro="" textlink="">
      <xdr:nvSpPr>
        <xdr:cNvPr id="166" name="Rectangle 1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rrowheads="1"/>
        </xdr:cNvSpPr>
      </xdr:nvSpPr>
      <xdr:spPr bwMode="auto">
        <a:xfrm>
          <a:off x="7558881" y="2622550"/>
          <a:ext cx="1901039" cy="653496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13</xdr:col>
      <xdr:colOff>358382</xdr:colOff>
      <xdr:row>7</xdr:row>
      <xdr:rowOff>163639</xdr:rowOff>
    </xdr:from>
    <xdr:to>
      <xdr:col>13</xdr:col>
      <xdr:colOff>358382</xdr:colOff>
      <xdr:row>9</xdr:row>
      <xdr:rowOff>124505</xdr:rowOff>
    </xdr:to>
    <xdr:cxnSp macro="">
      <xdr:nvCxnSpPr>
        <xdr:cNvPr id="168" name="167 Conector recto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CxnSpPr/>
      </xdr:nvCxnSpPr>
      <xdr:spPr>
        <a:xfrm>
          <a:off x="8511782" y="3281489"/>
          <a:ext cx="0" cy="2910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357188</xdr:colOff>
      <xdr:row>14</xdr:row>
      <xdr:rowOff>107156</xdr:rowOff>
    </xdr:from>
    <xdr:to>
      <xdr:col>29</xdr:col>
      <xdr:colOff>353374</xdr:colOff>
      <xdr:row>18</xdr:row>
      <xdr:rowOff>123613</xdr:rowOff>
    </xdr:to>
    <xdr:sp macro="" textlink="">
      <xdr:nvSpPr>
        <xdr:cNvPr id="150" name="Rectangle 134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rrowheads="1"/>
        </xdr:cNvSpPr>
      </xdr:nvSpPr>
      <xdr:spPr bwMode="auto">
        <a:xfrm>
          <a:off x="16726581" y="4338977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S.A.</a:t>
          </a:r>
        </a:p>
      </xdr:txBody>
    </xdr:sp>
    <xdr:clientData/>
  </xdr:twoCellAnchor>
  <xdr:twoCellAnchor>
    <xdr:from>
      <xdr:col>1</xdr:col>
      <xdr:colOff>979713</xdr:colOff>
      <xdr:row>25</xdr:row>
      <xdr:rowOff>83343</xdr:rowOff>
    </xdr:from>
    <xdr:to>
      <xdr:col>3</xdr:col>
      <xdr:colOff>363577</xdr:colOff>
      <xdr:row>29</xdr:row>
      <xdr:rowOff>99800</xdr:rowOff>
    </xdr:to>
    <xdr:sp macro="" textlink="">
      <xdr:nvSpPr>
        <xdr:cNvPr id="154" name="Rectangle 15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rrowheads="1"/>
        </xdr:cNvSpPr>
      </xdr:nvSpPr>
      <xdr:spPr bwMode="auto">
        <a:xfrm>
          <a:off x="1102177" y="447845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Aguas Claras S.A.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23812</xdr:colOff>
      <xdr:row>31</xdr:row>
      <xdr:rowOff>1</xdr:rowOff>
    </xdr:from>
    <xdr:to>
      <xdr:col>6</xdr:col>
      <xdr:colOff>605105</xdr:colOff>
      <xdr:row>35</xdr:row>
      <xdr:rowOff>16459</xdr:rowOff>
    </xdr:to>
    <xdr:sp macro="" textlink="">
      <xdr:nvSpPr>
        <xdr:cNvPr id="156" name="Rectangle 15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rrowheads="1"/>
        </xdr:cNvSpPr>
      </xdr:nvSpPr>
      <xdr:spPr bwMode="auto">
        <a:xfrm>
          <a:off x="2949348" y="700768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Procesadora Aguas Claras Ltda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404813</xdr:colOff>
      <xdr:row>30</xdr:row>
      <xdr:rowOff>83343</xdr:rowOff>
    </xdr:from>
    <xdr:to>
      <xdr:col>12</xdr:col>
      <xdr:colOff>400998</xdr:colOff>
      <xdr:row>34</xdr:row>
      <xdr:rowOff>99800</xdr:rowOff>
    </xdr:to>
    <xdr:sp macro="" textlink="">
      <xdr:nvSpPr>
        <xdr:cNvPr id="157" name="Rectangle 15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rrowheads="1"/>
        </xdr:cNvSpPr>
      </xdr:nvSpPr>
      <xdr:spPr bwMode="auto">
        <a:xfrm>
          <a:off x="6732134" y="692773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Antares S.A.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928687</xdr:colOff>
      <xdr:row>36</xdr:row>
      <xdr:rowOff>119062</xdr:rowOff>
    </xdr:from>
    <xdr:to>
      <xdr:col>3</xdr:col>
      <xdr:colOff>312551</xdr:colOff>
      <xdr:row>40</xdr:row>
      <xdr:rowOff>135519</xdr:rowOff>
    </xdr:to>
    <xdr:sp macro="" textlink="">
      <xdr:nvSpPr>
        <xdr:cNvPr id="163" name="Rectangle 15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rrowheads="1"/>
        </xdr:cNvSpPr>
      </xdr:nvSpPr>
      <xdr:spPr bwMode="auto">
        <a:xfrm>
          <a:off x="1051151" y="794316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Antarfood S.A.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952500</xdr:colOff>
      <xdr:row>9</xdr:row>
      <xdr:rowOff>104775</xdr:rowOff>
    </xdr:from>
    <xdr:to>
      <xdr:col>28</xdr:col>
      <xdr:colOff>409575</xdr:colOff>
      <xdr:row>9</xdr:row>
      <xdr:rowOff>104775</xdr:rowOff>
    </xdr:to>
    <xdr:cxnSp macro="">
      <xdr:nvCxnSpPr>
        <xdr:cNvPr id="147" name="146 Conector recto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CxnSpPr/>
      </xdr:nvCxnSpPr>
      <xdr:spPr>
        <a:xfrm flipV="1">
          <a:off x="1079500" y="3552825"/>
          <a:ext cx="16424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181996</xdr:colOff>
      <xdr:row>39</xdr:row>
      <xdr:rowOff>11906</xdr:rowOff>
    </xdr:from>
    <xdr:to>
      <xdr:col>10</xdr:col>
      <xdr:colOff>367733</xdr:colOff>
      <xdr:row>41</xdr:row>
      <xdr:rowOff>30956</xdr:rowOff>
    </xdr:to>
    <xdr:sp macro="" textlink="">
      <xdr:nvSpPr>
        <xdr:cNvPr id="172" name="Rectangle 233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rrowheads="1"/>
        </xdr:cNvSpPr>
      </xdr:nvSpPr>
      <xdr:spPr bwMode="auto">
        <a:xfrm>
          <a:off x="5924210" y="6693013"/>
          <a:ext cx="770844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9</xdr:col>
      <xdr:colOff>188773</xdr:colOff>
      <xdr:row>34</xdr:row>
      <xdr:rowOff>42521</xdr:rowOff>
    </xdr:from>
    <xdr:to>
      <xdr:col>10</xdr:col>
      <xdr:colOff>374511</xdr:colOff>
      <xdr:row>36</xdr:row>
      <xdr:rowOff>61571</xdr:rowOff>
    </xdr:to>
    <xdr:sp macro="" textlink="">
      <xdr:nvSpPr>
        <xdr:cNvPr id="173" name="Rectangle 233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rrowheads="1"/>
        </xdr:cNvSpPr>
      </xdr:nvSpPr>
      <xdr:spPr bwMode="auto">
        <a:xfrm>
          <a:off x="5930987" y="5907200"/>
          <a:ext cx="770845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25</xdr:col>
      <xdr:colOff>54434</xdr:colOff>
      <xdr:row>43</xdr:row>
      <xdr:rowOff>69420</xdr:rowOff>
    </xdr:from>
    <xdr:to>
      <xdr:col>26</xdr:col>
      <xdr:colOff>404137</xdr:colOff>
      <xdr:row>45</xdr:row>
      <xdr:rowOff>61256</xdr:rowOff>
    </xdr:to>
    <xdr:sp macro="" textlink="">
      <xdr:nvSpPr>
        <xdr:cNvPr id="135" name="Rectangle 14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rrowheads="1"/>
        </xdr:cNvSpPr>
      </xdr:nvSpPr>
      <xdr:spPr bwMode="auto">
        <a:xfrm>
          <a:off x="15675434" y="7689420"/>
          <a:ext cx="1035503" cy="2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121530</xdr:colOff>
      <xdr:row>42</xdr:row>
      <xdr:rowOff>122466</xdr:rowOff>
    </xdr:from>
    <xdr:to>
      <xdr:col>28</xdr:col>
      <xdr:colOff>121316</xdr:colOff>
      <xdr:row>47</xdr:row>
      <xdr:rowOff>30859</xdr:rowOff>
    </xdr:to>
    <xdr:sp macro="" textlink="">
      <xdr:nvSpPr>
        <xdr:cNvPr id="146" name="Rectangle 15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rrowheads="1"/>
        </xdr:cNvSpPr>
      </xdr:nvSpPr>
      <xdr:spPr bwMode="auto">
        <a:xfrm>
          <a:off x="16428330" y="7580541"/>
          <a:ext cx="1180886" cy="6894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25</xdr:col>
      <xdr:colOff>31106</xdr:colOff>
      <xdr:row>49</xdr:row>
      <xdr:rowOff>69419</xdr:rowOff>
    </xdr:from>
    <xdr:to>
      <xdr:col>26</xdr:col>
      <xdr:colOff>373035</xdr:colOff>
      <xdr:row>51</xdr:row>
      <xdr:rowOff>115684</xdr:rowOff>
    </xdr:to>
    <xdr:sp macro="" textlink="">
      <xdr:nvSpPr>
        <xdr:cNvPr id="149" name="Rectangle 149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rrowheads="1"/>
        </xdr:cNvSpPr>
      </xdr:nvSpPr>
      <xdr:spPr bwMode="auto">
        <a:xfrm>
          <a:off x="15652106" y="8613344"/>
          <a:ext cx="1027729" cy="36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127217</xdr:colOff>
      <xdr:row>48</xdr:row>
      <xdr:rowOff>81646</xdr:rowOff>
    </xdr:from>
    <xdr:to>
      <xdr:col>28</xdr:col>
      <xdr:colOff>127003</xdr:colOff>
      <xdr:row>52</xdr:row>
      <xdr:rowOff>139718</xdr:rowOff>
    </xdr:to>
    <xdr:sp macro="" textlink="">
      <xdr:nvSpPr>
        <xdr:cNvPr id="152" name="Rectangle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rrowheads="1"/>
        </xdr:cNvSpPr>
      </xdr:nvSpPr>
      <xdr:spPr bwMode="auto">
        <a:xfrm>
          <a:off x="15911503" y="8232325"/>
          <a:ext cx="1170000" cy="71121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26</xdr:col>
      <xdr:colOff>122467</xdr:colOff>
      <xdr:row>54</xdr:row>
      <xdr:rowOff>54432</xdr:rowOff>
    </xdr:from>
    <xdr:to>
      <xdr:col>28</xdr:col>
      <xdr:colOff>122253</xdr:colOff>
      <xdr:row>58</xdr:row>
      <xdr:rowOff>85290</xdr:rowOff>
    </xdr:to>
    <xdr:sp macro="" textlink="">
      <xdr:nvSpPr>
        <xdr:cNvPr id="153" name="Rectangle 15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rrowheads="1"/>
        </xdr:cNvSpPr>
      </xdr:nvSpPr>
      <xdr:spPr bwMode="auto">
        <a:xfrm>
          <a:off x="16429267" y="9398457"/>
          <a:ext cx="1180886" cy="6785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Acuapanama S.A.</a:t>
          </a:r>
        </a:p>
      </xdr:txBody>
    </xdr:sp>
    <xdr:clientData/>
  </xdr:twoCellAnchor>
  <xdr:twoCellAnchor>
    <xdr:from>
      <xdr:col>25</xdr:col>
      <xdr:colOff>4081</xdr:colOff>
      <xdr:row>54</xdr:row>
      <xdr:rowOff>149681</xdr:rowOff>
    </xdr:from>
    <xdr:to>
      <xdr:col>26</xdr:col>
      <xdr:colOff>355535</xdr:colOff>
      <xdr:row>57</xdr:row>
      <xdr:rowOff>19052</xdr:rowOff>
    </xdr:to>
    <xdr:sp macro="" textlink="">
      <xdr:nvSpPr>
        <xdr:cNvPr id="158" name="Rectangle 149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rrowheads="1"/>
        </xdr:cNvSpPr>
      </xdr:nvSpPr>
      <xdr:spPr bwMode="auto">
        <a:xfrm>
          <a:off x="15625081" y="9493706"/>
          <a:ext cx="1037254" cy="35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258541</xdr:colOff>
      <xdr:row>45</xdr:row>
      <xdr:rowOff>14992</xdr:rowOff>
    </xdr:from>
    <xdr:to>
      <xdr:col>26</xdr:col>
      <xdr:colOff>125924</xdr:colOff>
      <xdr:row>45</xdr:row>
      <xdr:rowOff>17190</xdr:rowOff>
    </xdr:to>
    <xdr:sp macro="" textlink="">
      <xdr:nvSpPr>
        <xdr:cNvPr id="160" name="Line 150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ShapeType="1"/>
        </xdr:cNvSpPr>
      </xdr:nvSpPr>
      <xdr:spPr bwMode="auto">
        <a:xfrm>
          <a:off x="15879541" y="7939792"/>
          <a:ext cx="553183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248821</xdr:colOff>
      <xdr:row>51</xdr:row>
      <xdr:rowOff>42205</xdr:rowOff>
    </xdr:from>
    <xdr:to>
      <xdr:col>26</xdr:col>
      <xdr:colOff>116204</xdr:colOff>
      <xdr:row>51</xdr:row>
      <xdr:rowOff>44403</xdr:rowOff>
    </xdr:to>
    <xdr:sp macro="" textlink="">
      <xdr:nvSpPr>
        <xdr:cNvPr id="164" name="Line 15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ShapeType="1"/>
        </xdr:cNvSpPr>
      </xdr:nvSpPr>
      <xdr:spPr bwMode="auto">
        <a:xfrm>
          <a:off x="15352750" y="8682741"/>
          <a:ext cx="547740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251657</xdr:colOff>
      <xdr:row>18</xdr:row>
      <xdr:rowOff>143188</xdr:rowOff>
    </xdr:from>
    <xdr:to>
      <xdr:col>26</xdr:col>
      <xdr:colOff>109766</xdr:colOff>
      <xdr:row>61</xdr:row>
      <xdr:rowOff>130695</xdr:rowOff>
    </xdr:to>
    <xdr:cxnSp macro="">
      <xdr:nvCxnSpPr>
        <xdr:cNvPr id="5" name="4 Conector angular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endCxn id="165" idx="1"/>
        </xdr:cNvCxnSpPr>
      </xdr:nvCxnSpPr>
      <xdr:spPr>
        <a:xfrm rot="16200000" flipH="1">
          <a:off x="12134029" y="6616852"/>
          <a:ext cx="6981579" cy="538466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109765</xdr:colOff>
      <xdr:row>59</xdr:row>
      <xdr:rowOff>122467</xdr:rowOff>
    </xdr:from>
    <xdr:to>
      <xdr:col>28</xdr:col>
      <xdr:colOff>105951</xdr:colOff>
      <xdr:row>63</xdr:row>
      <xdr:rowOff>138925</xdr:rowOff>
    </xdr:to>
    <xdr:sp macro="" textlink="">
      <xdr:nvSpPr>
        <xdr:cNvPr id="165" name="Rectangle 14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rrowheads="1"/>
        </xdr:cNvSpPr>
      </xdr:nvSpPr>
      <xdr:spPr bwMode="auto">
        <a:xfrm>
          <a:off x="15894051" y="10069288"/>
          <a:ext cx="1166400" cy="66960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25</xdr:col>
      <xdr:colOff>100354</xdr:colOff>
      <xdr:row>59</xdr:row>
      <xdr:rowOff>116229</xdr:rowOff>
    </xdr:from>
    <xdr:to>
      <xdr:col>26</xdr:col>
      <xdr:colOff>205129</xdr:colOff>
      <xdr:row>61</xdr:row>
      <xdr:rowOff>127343</xdr:rowOff>
    </xdr:to>
    <xdr:sp macro="" textlink="">
      <xdr:nvSpPr>
        <xdr:cNvPr id="171" name="Rectangle 149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rrowheads="1"/>
        </xdr:cNvSpPr>
      </xdr:nvSpPr>
      <xdr:spPr bwMode="auto">
        <a:xfrm>
          <a:off x="15204283" y="10063050"/>
          <a:ext cx="785132" cy="33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25</xdr:col>
      <xdr:colOff>244928</xdr:colOff>
      <xdr:row>56</xdr:row>
      <xdr:rowOff>108857</xdr:rowOff>
    </xdr:from>
    <xdr:to>
      <xdr:col>26</xdr:col>
      <xdr:colOff>115768</xdr:colOff>
      <xdr:row>56</xdr:row>
      <xdr:rowOff>108857</xdr:rowOff>
    </xdr:to>
    <xdr:sp macro="" textlink="">
      <xdr:nvSpPr>
        <xdr:cNvPr id="175" name="Line 150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ShapeType="1"/>
        </xdr:cNvSpPr>
      </xdr:nvSpPr>
      <xdr:spPr bwMode="auto">
        <a:xfrm>
          <a:off x="15348857" y="9565821"/>
          <a:ext cx="5511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485401</xdr:colOff>
      <xdr:row>31</xdr:row>
      <xdr:rowOff>151281</xdr:rowOff>
    </xdr:from>
    <xdr:to>
      <xdr:col>20</xdr:col>
      <xdr:colOff>481587</xdr:colOff>
      <xdr:row>36</xdr:row>
      <xdr:rowOff>4452</xdr:rowOff>
    </xdr:to>
    <xdr:sp macro="" textlink="">
      <xdr:nvSpPr>
        <xdr:cNvPr id="178" name="Rectangle 10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rrowheads="1"/>
        </xdr:cNvSpPr>
      </xdr:nvSpPr>
      <xdr:spPr bwMode="auto">
        <a:xfrm>
          <a:off x="11493580" y="552610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17</xdr:col>
      <xdr:colOff>149671</xdr:colOff>
      <xdr:row>9</xdr:row>
      <xdr:rowOff>122471</xdr:rowOff>
    </xdr:from>
    <xdr:to>
      <xdr:col>18</xdr:col>
      <xdr:colOff>453741</xdr:colOff>
      <xdr:row>33</xdr:row>
      <xdr:rowOff>106676</xdr:rowOff>
    </xdr:to>
    <xdr:cxnSp macro="">
      <xdr:nvCxnSpPr>
        <xdr:cNvPr id="179" name="178 Conector angular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CxnSpPr/>
      </xdr:nvCxnSpPr>
      <xdr:spPr>
        <a:xfrm rot="16200000" flipH="1">
          <a:off x="9065800" y="3411949"/>
          <a:ext cx="3903062" cy="88917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390154</xdr:colOff>
      <xdr:row>31</xdr:row>
      <xdr:rowOff>110460</xdr:rowOff>
    </xdr:from>
    <xdr:to>
      <xdr:col>18</xdr:col>
      <xdr:colOff>503242</xdr:colOff>
      <xdr:row>33</xdr:row>
      <xdr:rowOff>145384</xdr:rowOff>
    </xdr:to>
    <xdr:sp macro="" textlink="">
      <xdr:nvSpPr>
        <xdr:cNvPr id="180" name="Rectangle 20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rrowheads="1"/>
        </xdr:cNvSpPr>
      </xdr:nvSpPr>
      <xdr:spPr bwMode="auto">
        <a:xfrm>
          <a:off x="10813225" y="5485281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18,30%</a:t>
          </a:r>
        </a:p>
      </xdr:txBody>
    </xdr:sp>
    <xdr:clientData/>
  </xdr:twoCellAnchor>
  <xdr:twoCellAnchor>
    <xdr:from>
      <xdr:col>5</xdr:col>
      <xdr:colOff>503465</xdr:colOff>
      <xdr:row>16</xdr:row>
      <xdr:rowOff>92345</xdr:rowOff>
    </xdr:from>
    <xdr:to>
      <xdr:col>10</xdr:col>
      <xdr:colOff>357869</xdr:colOff>
      <xdr:row>20</xdr:row>
      <xdr:rowOff>26102</xdr:rowOff>
    </xdr:to>
    <xdr:cxnSp macro="">
      <xdr:nvCxnSpPr>
        <xdr:cNvPr id="11" name="10 Conector angular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0800000">
          <a:off x="3429001" y="3017881"/>
          <a:ext cx="3256189" cy="586900"/>
        </a:xfrm>
        <a:prstGeom prst="bentConnector3">
          <a:avLst>
            <a:gd name="adj1" fmla="val 1030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408481</xdr:colOff>
      <xdr:row>16</xdr:row>
      <xdr:rowOff>108434</xdr:rowOff>
    </xdr:from>
    <xdr:to>
      <xdr:col>20</xdr:col>
      <xdr:colOff>580345</xdr:colOff>
      <xdr:row>20</xdr:row>
      <xdr:rowOff>26022</xdr:rowOff>
    </xdr:to>
    <xdr:cxnSp macro="">
      <xdr:nvCxnSpPr>
        <xdr:cNvPr id="63" name="62 Conector angular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CxnSpPr/>
      </xdr:nvCxnSpPr>
      <xdr:spPr>
        <a:xfrm flipV="1">
          <a:off x="7906017" y="3033970"/>
          <a:ext cx="4852721" cy="570731"/>
        </a:xfrm>
        <a:prstGeom prst="bentConnector3">
          <a:avLst>
            <a:gd name="adj1" fmla="val 8673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449037</xdr:colOff>
      <xdr:row>14</xdr:row>
      <xdr:rowOff>136072</xdr:rowOff>
    </xdr:from>
    <xdr:to>
      <xdr:col>21</xdr:col>
      <xdr:colOff>78923</xdr:colOff>
      <xdr:row>16</xdr:row>
      <xdr:rowOff>155121</xdr:rowOff>
    </xdr:to>
    <xdr:sp macro="" textlink="">
      <xdr:nvSpPr>
        <xdr:cNvPr id="167" name="Rectangle 13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rrowheads="1"/>
        </xdr:cNvSpPr>
      </xdr:nvSpPr>
      <xdr:spPr bwMode="auto">
        <a:xfrm>
          <a:off x="12042323" y="2735036"/>
          <a:ext cx="8001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382474</xdr:colOff>
      <xdr:row>16</xdr:row>
      <xdr:rowOff>124796</xdr:rowOff>
    </xdr:from>
    <xdr:to>
      <xdr:col>17</xdr:col>
      <xdr:colOff>323735</xdr:colOff>
      <xdr:row>28</xdr:row>
      <xdr:rowOff>149679</xdr:rowOff>
    </xdr:to>
    <xdr:cxnSp macro="">
      <xdr:nvCxnSpPr>
        <xdr:cNvPr id="91" name="90 Conector angular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CxnSpPr/>
      </xdr:nvCxnSpPr>
      <xdr:spPr>
        <a:xfrm flipV="1">
          <a:off x="2287474" y="3050332"/>
          <a:ext cx="8459332" cy="1984311"/>
        </a:xfrm>
        <a:prstGeom prst="bentConnector3">
          <a:avLst>
            <a:gd name="adj1" fmla="val 9284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19</xdr:row>
      <xdr:rowOff>28574</xdr:rowOff>
    </xdr:from>
    <xdr:to>
      <xdr:col>13</xdr:col>
      <xdr:colOff>356775</xdr:colOff>
      <xdr:row>23</xdr:row>
      <xdr:rowOff>12374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772275" y="541972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17</xdr:col>
      <xdr:colOff>352425</xdr:colOff>
      <xdr:row>15</xdr:row>
      <xdr:rowOff>123823</xdr:rowOff>
    </xdr:from>
    <xdr:to>
      <xdr:col>19</xdr:col>
      <xdr:colOff>337725</xdr:colOff>
      <xdr:row>19</xdr:row>
      <xdr:rowOff>107623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0887075" y="482917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18</xdr:col>
      <xdr:colOff>381000</xdr:colOff>
      <xdr:row>13</xdr:row>
      <xdr:rowOff>90004</xdr:rowOff>
    </xdr:from>
    <xdr:to>
      <xdr:col>18</xdr:col>
      <xdr:colOff>381000</xdr:colOff>
      <xdr:row>15</xdr:row>
      <xdr:rowOff>106847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 flipH="1">
          <a:off x="11487150" y="4154004"/>
          <a:ext cx="0" cy="3470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390525</xdr:colOff>
      <xdr:row>16</xdr:row>
      <xdr:rowOff>18713</xdr:rowOff>
    </xdr:from>
    <xdr:to>
      <xdr:col>12</xdr:col>
      <xdr:colOff>390525</xdr:colOff>
      <xdr:row>19</xdr:row>
      <xdr:rowOff>28912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>
          <a:off x="7362825" y="4578013"/>
          <a:ext cx="0" cy="505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952500</xdr:colOff>
      <xdr:row>10</xdr:row>
      <xdr:rowOff>104775</xdr:rowOff>
    </xdr:from>
    <xdr:to>
      <xdr:col>13</xdr:col>
      <xdr:colOff>571500</xdr:colOff>
      <xdr:row>10</xdr:row>
      <xdr:rowOff>104775</xdr:rowOff>
    </xdr:to>
    <xdr:sp macro="" textlink="">
      <xdr:nvSpPr>
        <xdr:cNvPr id="8" name="Lin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076325" y="4114800"/>
          <a:ext cx="704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523875</xdr:colOff>
      <xdr:row>10</xdr:row>
      <xdr:rowOff>104775</xdr:rowOff>
    </xdr:from>
    <xdr:to>
      <xdr:col>28</xdr:col>
      <xdr:colOff>400050</xdr:colOff>
      <xdr:row>10</xdr:row>
      <xdr:rowOff>104775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8077200" y="4114800"/>
          <a:ext cx="940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390525</xdr:colOff>
      <xdr:row>23</xdr:row>
      <xdr:rowOff>47625</xdr:rowOff>
    </xdr:from>
    <xdr:to>
      <xdr:col>12</xdr:col>
      <xdr:colOff>390525</xdr:colOff>
      <xdr:row>31</xdr:row>
      <xdr:rowOff>66675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H="1">
          <a:off x="7353300" y="6162675"/>
          <a:ext cx="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258239</xdr:colOff>
      <xdr:row>24</xdr:row>
      <xdr:rowOff>47625</xdr:rowOff>
    </xdr:from>
    <xdr:to>
      <xdr:col>10</xdr:col>
      <xdr:colOff>243539</xdr:colOff>
      <xdr:row>28</xdr:row>
      <xdr:rowOff>31425</xdr:rowOff>
    </xdr:to>
    <xdr:sp macro="" textlink="">
      <xdr:nvSpPr>
        <xdr:cNvPr id="14" name="Rectangle 5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4887389" y="6296025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209550</xdr:colOff>
      <xdr:row>10</xdr:row>
      <xdr:rowOff>106973</xdr:rowOff>
    </xdr:from>
    <xdr:to>
      <xdr:col>15</xdr:col>
      <xdr:colOff>209550</xdr:colOff>
      <xdr:row>18</xdr:row>
      <xdr:rowOff>97448</xdr:rowOff>
    </xdr:to>
    <xdr:sp macro="" textlink="">
      <xdr:nvSpPr>
        <xdr:cNvPr id="15" name="Line 6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H="1">
          <a:off x="8979877" y="3609242"/>
          <a:ext cx="0" cy="12800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474889</xdr:colOff>
      <xdr:row>22</xdr:row>
      <xdr:rowOff>38100</xdr:rowOff>
    </xdr:from>
    <xdr:to>
      <xdr:col>20</xdr:col>
      <xdr:colOff>460189</xdr:colOff>
      <xdr:row>26</xdr:row>
      <xdr:rowOff>21900</xdr:rowOff>
    </xdr:to>
    <xdr:sp macro="" textlink="">
      <xdr:nvSpPr>
        <xdr:cNvPr id="16" name="Rectangle 8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0897960" y="4065814"/>
          <a:ext cx="1155515" cy="6369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17</xdr:col>
      <xdr:colOff>576489</xdr:colOff>
      <xdr:row>24</xdr:row>
      <xdr:rowOff>38100</xdr:rowOff>
    </xdr:from>
    <xdr:to>
      <xdr:col>18</xdr:col>
      <xdr:colOff>452664</xdr:colOff>
      <xdr:row>24</xdr:row>
      <xdr:rowOff>38100</xdr:rowOff>
    </xdr:to>
    <xdr:sp macro="" textlink="">
      <xdr:nvSpPr>
        <xdr:cNvPr id="17" name="Line 8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10414453" y="4392386"/>
          <a:ext cx="4612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364332</xdr:colOff>
      <xdr:row>13</xdr:row>
      <xdr:rowOff>142876</xdr:rowOff>
    </xdr:from>
    <xdr:to>
      <xdr:col>18</xdr:col>
      <xdr:colOff>474549</xdr:colOff>
      <xdr:row>15</xdr:row>
      <xdr:rowOff>161926</xdr:rowOff>
    </xdr:to>
    <xdr:sp macro="" textlink="">
      <xdr:nvSpPr>
        <xdr:cNvPr id="18" name="Rectangle 8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10925176" y="4762501"/>
          <a:ext cx="705529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15</xdr:col>
      <xdr:colOff>142875</xdr:colOff>
      <xdr:row>16</xdr:row>
      <xdr:rowOff>57150</xdr:rowOff>
    </xdr:from>
    <xdr:to>
      <xdr:col>16</xdr:col>
      <xdr:colOff>447675</xdr:colOff>
      <xdr:row>18</xdr:row>
      <xdr:rowOff>76200</xdr:rowOff>
    </xdr:to>
    <xdr:sp macro="" textlink="">
      <xdr:nvSpPr>
        <xdr:cNvPr id="19" name="Rectangle 8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8877300" y="503872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7</xdr:col>
      <xdr:colOff>413823</xdr:colOff>
      <xdr:row>25</xdr:row>
      <xdr:rowOff>52916</xdr:rowOff>
    </xdr:from>
    <xdr:to>
      <xdr:col>8</xdr:col>
      <xdr:colOff>222264</xdr:colOff>
      <xdr:row>27</xdr:row>
      <xdr:rowOff>10583</xdr:rowOff>
    </xdr:to>
    <xdr:sp macro="" textlink="">
      <xdr:nvSpPr>
        <xdr:cNvPr id="20" name="Rectangle 9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3947598" y="6491816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13</xdr:col>
      <xdr:colOff>204790</xdr:colOff>
      <xdr:row>18</xdr:row>
      <xdr:rowOff>152400</xdr:rowOff>
    </xdr:from>
    <xdr:to>
      <xdr:col>14</xdr:col>
      <xdr:colOff>590552</xdr:colOff>
      <xdr:row>21</xdr:row>
      <xdr:rowOff>9525</xdr:rowOff>
    </xdr:to>
    <xdr:sp macro="" textlink="">
      <xdr:nvSpPr>
        <xdr:cNvPr id="21" name="Rectangle 9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7789071" y="5605463"/>
          <a:ext cx="981075" cy="35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12</xdr:col>
      <xdr:colOff>323850</xdr:colOff>
      <xdr:row>29</xdr:row>
      <xdr:rowOff>19050</xdr:rowOff>
    </xdr:from>
    <xdr:to>
      <xdr:col>13</xdr:col>
      <xdr:colOff>361950</xdr:colOff>
      <xdr:row>31</xdr:row>
      <xdr:rowOff>38100</xdr:rowOff>
    </xdr:to>
    <xdr:sp macro="" textlink="">
      <xdr:nvSpPr>
        <xdr:cNvPr id="22" name="Rectangle 9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7286625" y="710565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13</xdr:col>
      <xdr:colOff>387804</xdr:colOff>
      <xdr:row>31</xdr:row>
      <xdr:rowOff>118685</xdr:rowOff>
    </xdr:from>
    <xdr:to>
      <xdr:col>14</xdr:col>
      <xdr:colOff>425904</xdr:colOff>
      <xdr:row>33</xdr:row>
      <xdr:rowOff>134560</xdr:rowOff>
    </xdr:to>
    <xdr:sp macro="" textlink="">
      <xdr:nvSpPr>
        <xdr:cNvPr id="24" name="Rectangle 95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7941129" y="7529135"/>
          <a:ext cx="62865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10</xdr:col>
      <xdr:colOff>64414</xdr:colOff>
      <xdr:row>24</xdr:row>
      <xdr:rowOff>137583</xdr:rowOff>
    </xdr:from>
    <xdr:to>
      <xdr:col>11</xdr:col>
      <xdr:colOff>506791</xdr:colOff>
      <xdr:row>26</xdr:row>
      <xdr:rowOff>146050</xdr:rowOff>
    </xdr:to>
    <xdr:sp macro="" textlink="">
      <xdr:nvSpPr>
        <xdr:cNvPr id="25" name="Rectangle 96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5806628" y="4491869"/>
          <a:ext cx="1027484" cy="335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50,99%  </a:t>
          </a:r>
        </a:p>
      </xdr:txBody>
    </xdr:sp>
    <xdr:clientData/>
  </xdr:twoCellAnchor>
  <xdr:twoCellAnchor>
    <xdr:from>
      <xdr:col>9</xdr:col>
      <xdr:colOff>419100</xdr:colOff>
      <xdr:row>10</xdr:row>
      <xdr:rowOff>114300</xdr:rowOff>
    </xdr:from>
    <xdr:to>
      <xdr:col>9</xdr:col>
      <xdr:colOff>419100</xdr:colOff>
      <xdr:row>18</xdr:row>
      <xdr:rowOff>142875</xdr:rowOff>
    </xdr:to>
    <xdr:sp macro="" textlink="">
      <xdr:nvSpPr>
        <xdr:cNvPr id="26" name="Line 97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5610225" y="4124325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352424</xdr:colOff>
      <xdr:row>35</xdr:row>
      <xdr:rowOff>78395</xdr:rowOff>
    </xdr:from>
    <xdr:to>
      <xdr:col>12</xdr:col>
      <xdr:colOff>352424</xdr:colOff>
      <xdr:row>36</xdr:row>
      <xdr:rowOff>131154</xdr:rowOff>
    </xdr:to>
    <xdr:sp macro="" textlink="">
      <xdr:nvSpPr>
        <xdr:cNvPr id="28" name="Line 9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7324724" y="7774595"/>
          <a:ext cx="0" cy="2178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328609</xdr:colOff>
      <xdr:row>35</xdr:row>
      <xdr:rowOff>3970</xdr:rowOff>
    </xdr:from>
    <xdr:to>
      <xdr:col>13</xdr:col>
      <xdr:colOff>366709</xdr:colOff>
      <xdr:row>37</xdr:row>
      <xdr:rowOff>23020</xdr:rowOff>
    </xdr:to>
    <xdr:sp macro="" textlink="">
      <xdr:nvSpPr>
        <xdr:cNvPr id="29" name="Rectangle 10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7300909" y="7700170"/>
          <a:ext cx="6286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37,00%</a:t>
          </a:r>
        </a:p>
      </xdr:txBody>
    </xdr:sp>
    <xdr:clientData/>
  </xdr:twoCellAnchor>
  <xdr:twoCellAnchor>
    <xdr:from>
      <xdr:col>15</xdr:col>
      <xdr:colOff>38100</xdr:colOff>
      <xdr:row>18</xdr:row>
      <xdr:rowOff>114298</xdr:rowOff>
    </xdr:from>
    <xdr:to>
      <xdr:col>17</xdr:col>
      <xdr:colOff>23486</xdr:colOff>
      <xdr:row>22</xdr:row>
      <xdr:rowOff>98098</xdr:rowOff>
    </xdr:to>
    <xdr:sp macro="" textlink="">
      <xdr:nvSpPr>
        <xdr:cNvPr id="30" name="Rectangle 10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rrowheads="1"/>
        </xdr:cNvSpPr>
      </xdr:nvSpPr>
      <xdr:spPr bwMode="auto">
        <a:xfrm>
          <a:off x="8705850" y="3488869"/>
          <a:ext cx="1155600" cy="6369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12</xdr:col>
      <xdr:colOff>422275</xdr:colOff>
      <xdr:row>16</xdr:row>
      <xdr:rowOff>133350</xdr:rowOff>
    </xdr:from>
    <xdr:to>
      <xdr:col>14</xdr:col>
      <xdr:colOff>136525</xdr:colOff>
      <xdr:row>18</xdr:row>
      <xdr:rowOff>152400</xdr:rowOff>
    </xdr:to>
    <xdr:sp macro="" textlink="">
      <xdr:nvSpPr>
        <xdr:cNvPr id="31" name="Rectangle 104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7385050" y="511492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8</xdr:col>
      <xdr:colOff>66675</xdr:colOff>
      <xdr:row>10</xdr:row>
      <xdr:rowOff>114300</xdr:rowOff>
    </xdr:from>
    <xdr:to>
      <xdr:col>8</xdr:col>
      <xdr:colOff>66675</xdr:colOff>
      <xdr:row>26</xdr:row>
      <xdr:rowOff>95250</xdr:rowOff>
    </xdr:to>
    <xdr:sp macro="" textlink="">
      <xdr:nvSpPr>
        <xdr:cNvPr id="32" name="Line 1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667250" y="41243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26</xdr:row>
      <xdr:rowOff>95250</xdr:rowOff>
    </xdr:from>
    <xdr:to>
      <xdr:col>8</xdr:col>
      <xdr:colOff>247650</xdr:colOff>
      <xdr:row>26</xdr:row>
      <xdr:rowOff>95250</xdr:rowOff>
    </xdr:to>
    <xdr:sp macro="" textlink="">
      <xdr:nvSpPr>
        <xdr:cNvPr id="33" name="Line 11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 flipV="1">
          <a:off x="4667250" y="66960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476250</xdr:colOff>
      <xdr:row>27</xdr:row>
      <xdr:rowOff>66675</xdr:rowOff>
    </xdr:from>
    <xdr:to>
      <xdr:col>20</xdr:col>
      <xdr:colOff>461550</xdr:colOff>
      <xdr:row>31</xdr:row>
      <xdr:rowOff>50475</xdr:rowOff>
    </xdr:to>
    <xdr:sp macro="" textlink="">
      <xdr:nvSpPr>
        <xdr:cNvPr id="34" name="Rectangle 119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11601450" y="6829425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0</xdr:colOff>
      <xdr:row>15</xdr:row>
      <xdr:rowOff>123823</xdr:rowOff>
    </xdr:from>
    <xdr:to>
      <xdr:col>22</xdr:col>
      <xdr:colOff>575850</xdr:colOff>
      <xdr:row>19</xdr:row>
      <xdr:rowOff>107623</xdr:rowOff>
    </xdr:to>
    <xdr:sp macro="" textlink="">
      <xdr:nvSpPr>
        <xdr:cNvPr id="35" name="Rectangle 12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rrowheads="1"/>
        </xdr:cNvSpPr>
      </xdr:nvSpPr>
      <xdr:spPr bwMode="auto">
        <a:xfrm>
          <a:off x="12896850" y="482917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21</xdr:col>
      <xdr:colOff>504825</xdr:colOff>
      <xdr:row>22</xdr:row>
      <xdr:rowOff>38100</xdr:rowOff>
    </xdr:from>
    <xdr:to>
      <xdr:col>23</xdr:col>
      <xdr:colOff>490125</xdr:colOff>
      <xdr:row>26</xdr:row>
      <xdr:rowOff>21900</xdr:rowOff>
    </xdr:to>
    <xdr:sp macro="" textlink="">
      <xdr:nvSpPr>
        <xdr:cNvPr id="36" name="Rectangle 12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13401675" y="594360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21</xdr:col>
      <xdr:colOff>66674</xdr:colOff>
      <xdr:row>19</xdr:row>
      <xdr:rowOff>107950</xdr:rowOff>
    </xdr:from>
    <xdr:to>
      <xdr:col>21</xdr:col>
      <xdr:colOff>66674</xdr:colOff>
      <xdr:row>29</xdr:row>
      <xdr:rowOff>85725</xdr:rowOff>
    </xdr:to>
    <xdr:sp macro="" textlink="">
      <xdr:nvSpPr>
        <xdr:cNvPr id="37" name="Line 12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 flipH="1">
          <a:off x="12944474" y="5162550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577850</xdr:colOff>
      <xdr:row>22</xdr:row>
      <xdr:rowOff>47625</xdr:rowOff>
    </xdr:from>
    <xdr:to>
      <xdr:col>22</xdr:col>
      <xdr:colOff>25400</xdr:colOff>
      <xdr:row>24</xdr:row>
      <xdr:rowOff>66675</xdr:rowOff>
    </xdr:to>
    <xdr:sp macro="" textlink="">
      <xdr:nvSpPr>
        <xdr:cNvPr id="38" name="Rectangle 125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12865100" y="5597525"/>
          <a:ext cx="6286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20</xdr:col>
      <xdr:colOff>542925</xdr:colOff>
      <xdr:row>27</xdr:row>
      <xdr:rowOff>125186</xdr:rowOff>
    </xdr:from>
    <xdr:to>
      <xdr:col>22</xdr:col>
      <xdr:colOff>95250</xdr:colOff>
      <xdr:row>29</xdr:row>
      <xdr:rowOff>142421</xdr:rowOff>
    </xdr:to>
    <xdr:sp macro="" textlink="">
      <xdr:nvSpPr>
        <xdr:cNvPr id="39" name="Rectangle 12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12721318" y="6438900"/>
          <a:ext cx="722539" cy="343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21</xdr:col>
      <xdr:colOff>549275</xdr:colOff>
      <xdr:row>27</xdr:row>
      <xdr:rowOff>66675</xdr:rowOff>
    </xdr:from>
    <xdr:to>
      <xdr:col>23</xdr:col>
      <xdr:colOff>534575</xdr:colOff>
      <xdr:row>31</xdr:row>
      <xdr:rowOff>50475</xdr:rowOff>
    </xdr:to>
    <xdr:sp macro="" textlink="">
      <xdr:nvSpPr>
        <xdr:cNvPr id="40" name="Rectangle 12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13427075" y="6442075"/>
          <a:ext cx="11664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69056</xdr:colOff>
      <xdr:row>24</xdr:row>
      <xdr:rowOff>38100</xdr:rowOff>
    </xdr:from>
    <xdr:to>
      <xdr:col>21</xdr:col>
      <xdr:colOff>516731</xdr:colOff>
      <xdr:row>24</xdr:row>
      <xdr:rowOff>38100</xdr:rowOff>
    </xdr:to>
    <xdr:sp macro="" textlink="">
      <xdr:nvSpPr>
        <xdr:cNvPr id="41" name="Line 128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13011150" y="6491288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66387</xdr:colOff>
      <xdr:row>29</xdr:row>
      <xdr:rowOff>79375</xdr:rowOff>
    </xdr:from>
    <xdr:to>
      <xdr:col>21</xdr:col>
      <xdr:colOff>517814</xdr:colOff>
      <xdr:row>29</xdr:row>
      <xdr:rowOff>79375</xdr:rowOff>
    </xdr:to>
    <xdr:sp macro="" textlink="">
      <xdr:nvSpPr>
        <xdr:cNvPr id="42" name="Line 129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12944187" y="6784975"/>
          <a:ext cx="4514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514350</xdr:colOff>
      <xdr:row>22</xdr:row>
      <xdr:rowOff>66675</xdr:rowOff>
    </xdr:from>
    <xdr:to>
      <xdr:col>18</xdr:col>
      <xdr:colOff>552450</xdr:colOff>
      <xdr:row>24</xdr:row>
      <xdr:rowOff>85725</xdr:rowOff>
    </xdr:to>
    <xdr:sp macro="" textlink="">
      <xdr:nvSpPr>
        <xdr:cNvPr id="43" name="Rectangle 13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1102042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64,51%</a:t>
          </a:r>
        </a:p>
      </xdr:txBody>
    </xdr:sp>
    <xdr:clientData/>
  </xdr:twoCellAnchor>
  <xdr:twoCellAnchor>
    <xdr:from>
      <xdr:col>17</xdr:col>
      <xdr:colOff>476250</xdr:colOff>
      <xdr:row>27</xdr:row>
      <xdr:rowOff>114300</xdr:rowOff>
    </xdr:from>
    <xdr:to>
      <xdr:col>18</xdr:col>
      <xdr:colOff>552450</xdr:colOff>
      <xdr:row>29</xdr:row>
      <xdr:rowOff>133350</xdr:rowOff>
    </xdr:to>
    <xdr:sp macro="" textlink="">
      <xdr:nvSpPr>
        <xdr:cNvPr id="44" name="Rectangle 13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10982325" y="6877050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22</xdr:col>
      <xdr:colOff>38894</xdr:colOff>
      <xdr:row>13</xdr:row>
      <xdr:rowOff>96044</xdr:rowOff>
    </xdr:from>
    <xdr:to>
      <xdr:col>22</xdr:col>
      <xdr:colOff>38894</xdr:colOff>
      <xdr:row>15</xdr:row>
      <xdr:rowOff>105569</xdr:rowOff>
    </xdr:to>
    <xdr:sp macro="" textlink="">
      <xdr:nvSpPr>
        <xdr:cNvPr id="45" name="Line 13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 flipH="1">
          <a:off x="13507244" y="4160044"/>
          <a:ext cx="0" cy="33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565149</xdr:colOff>
      <xdr:row>13</xdr:row>
      <xdr:rowOff>111125</xdr:rowOff>
    </xdr:from>
    <xdr:to>
      <xdr:col>23</xdr:col>
      <xdr:colOff>373066</xdr:colOff>
      <xdr:row>15</xdr:row>
      <xdr:rowOff>130175</xdr:rowOff>
    </xdr:to>
    <xdr:sp macro="" textlink="">
      <xdr:nvSpPr>
        <xdr:cNvPr id="46" name="Rectangle 133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13507243" y="4730750"/>
          <a:ext cx="998542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 </a:t>
          </a:r>
        </a:p>
      </xdr:txBody>
    </xdr:sp>
    <xdr:clientData/>
  </xdr:twoCellAnchor>
  <xdr:twoCellAnchor>
    <xdr:from>
      <xdr:col>26</xdr:col>
      <xdr:colOff>139700</xdr:colOff>
      <xdr:row>22</xdr:row>
      <xdr:rowOff>9523</xdr:rowOff>
    </xdr:from>
    <xdr:to>
      <xdr:col>28</xdr:col>
      <xdr:colOff>125000</xdr:colOff>
      <xdr:row>25</xdr:row>
      <xdr:rowOff>164773</xdr:rowOff>
    </xdr:to>
    <xdr:sp macro="" textlink="">
      <xdr:nvSpPr>
        <xdr:cNvPr id="48" name="Rectangle 135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16052800" y="5559423"/>
          <a:ext cx="1166400" cy="65055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25</xdr:col>
      <xdr:colOff>161925</xdr:colOff>
      <xdr:row>22</xdr:row>
      <xdr:rowOff>38100</xdr:rowOff>
    </xdr:from>
    <xdr:to>
      <xdr:col>26</xdr:col>
      <xdr:colOff>266700</xdr:colOff>
      <xdr:row>24</xdr:row>
      <xdr:rowOff>57150</xdr:rowOff>
    </xdr:to>
    <xdr:sp macro="" textlink="">
      <xdr:nvSpPr>
        <xdr:cNvPr id="50" name="Rectangle 13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15373350" y="5991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139700</xdr:colOff>
      <xdr:row>27</xdr:row>
      <xdr:rowOff>38100</xdr:rowOff>
    </xdr:from>
    <xdr:to>
      <xdr:col>28</xdr:col>
      <xdr:colOff>125000</xdr:colOff>
      <xdr:row>31</xdr:row>
      <xdr:rowOff>21900</xdr:rowOff>
    </xdr:to>
    <xdr:sp macro="" textlink="">
      <xdr:nvSpPr>
        <xdr:cNvPr id="51" name="Rectangle 13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16052800" y="6413500"/>
          <a:ext cx="11664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250825</xdr:colOff>
      <xdr:row>24</xdr:row>
      <xdr:rowOff>9525</xdr:rowOff>
    </xdr:from>
    <xdr:to>
      <xdr:col>26</xdr:col>
      <xdr:colOff>107950</xdr:colOff>
      <xdr:row>24</xdr:row>
      <xdr:rowOff>9525</xdr:rowOff>
    </xdr:to>
    <xdr:sp macro="" textlink="">
      <xdr:nvSpPr>
        <xdr:cNvPr id="52" name="Line 14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ShapeType="1"/>
        </xdr:cNvSpPr>
      </xdr:nvSpPr>
      <xdr:spPr bwMode="auto">
        <a:xfrm>
          <a:off x="15478125" y="58896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250825</xdr:colOff>
      <xdr:row>29</xdr:row>
      <xdr:rowOff>57150</xdr:rowOff>
    </xdr:from>
    <xdr:to>
      <xdr:col>26</xdr:col>
      <xdr:colOff>127000</xdr:colOff>
      <xdr:row>29</xdr:row>
      <xdr:rowOff>57150</xdr:rowOff>
    </xdr:to>
    <xdr:sp macro="" textlink="">
      <xdr:nvSpPr>
        <xdr:cNvPr id="53" name="Line 14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ShapeType="1"/>
        </xdr:cNvSpPr>
      </xdr:nvSpPr>
      <xdr:spPr bwMode="auto">
        <a:xfrm>
          <a:off x="15478125" y="67627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123825</xdr:colOff>
      <xdr:row>10</xdr:row>
      <xdr:rowOff>101600</xdr:rowOff>
    </xdr:from>
    <xdr:to>
      <xdr:col>26</xdr:col>
      <xdr:colOff>123825</xdr:colOff>
      <xdr:row>15</xdr:row>
      <xdr:rowOff>101600</xdr:rowOff>
    </xdr:to>
    <xdr:sp macro="" textlink="">
      <xdr:nvSpPr>
        <xdr:cNvPr id="54" name="Line 14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16036925" y="3670300"/>
          <a:ext cx="0" cy="82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200026</xdr:colOff>
      <xdr:row>13</xdr:row>
      <xdr:rowOff>102577</xdr:rowOff>
    </xdr:from>
    <xdr:to>
      <xdr:col>26</xdr:col>
      <xdr:colOff>249115</xdr:colOff>
      <xdr:row>15</xdr:row>
      <xdr:rowOff>117230</xdr:rowOff>
    </xdr:to>
    <xdr:sp macro="" textlink="">
      <xdr:nvSpPr>
        <xdr:cNvPr id="55" name="Rectangle 14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rrowheads="1"/>
        </xdr:cNvSpPr>
      </xdr:nvSpPr>
      <xdr:spPr bwMode="auto">
        <a:xfrm>
          <a:off x="15078076" y="4598377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25</xdr:col>
      <xdr:colOff>161925</xdr:colOff>
      <xdr:row>27</xdr:row>
      <xdr:rowOff>104775</xdr:rowOff>
    </xdr:from>
    <xdr:to>
      <xdr:col>26</xdr:col>
      <xdr:colOff>266700</xdr:colOff>
      <xdr:row>29</xdr:row>
      <xdr:rowOff>123825</xdr:rowOff>
    </xdr:to>
    <xdr:sp macro="" textlink="">
      <xdr:nvSpPr>
        <xdr:cNvPr id="56" name="Rectangle 14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rrowheads="1"/>
        </xdr:cNvSpPr>
      </xdr:nvSpPr>
      <xdr:spPr bwMode="auto">
        <a:xfrm>
          <a:off x="15373350" y="68675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161925</xdr:colOff>
      <xdr:row>32</xdr:row>
      <xdr:rowOff>133350</xdr:rowOff>
    </xdr:from>
    <xdr:to>
      <xdr:col>26</xdr:col>
      <xdr:colOff>266700</xdr:colOff>
      <xdr:row>34</xdr:row>
      <xdr:rowOff>152400</xdr:rowOff>
    </xdr:to>
    <xdr:sp macro="" textlink="">
      <xdr:nvSpPr>
        <xdr:cNvPr id="57" name="Rectangle 14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rrowheads="1"/>
        </xdr:cNvSpPr>
      </xdr:nvSpPr>
      <xdr:spPr bwMode="auto">
        <a:xfrm>
          <a:off x="15373350" y="77057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247650</xdr:colOff>
      <xdr:row>34</xdr:row>
      <xdr:rowOff>111125</xdr:rowOff>
    </xdr:from>
    <xdr:to>
      <xdr:col>26</xdr:col>
      <xdr:colOff>161925</xdr:colOff>
      <xdr:row>34</xdr:row>
      <xdr:rowOff>111125</xdr:rowOff>
    </xdr:to>
    <xdr:sp macro="" textlink="">
      <xdr:nvSpPr>
        <xdr:cNvPr id="58" name="Line 14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>
          <a:off x="15474950" y="76422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139700</xdr:colOff>
      <xdr:row>37</xdr:row>
      <xdr:rowOff>153762</xdr:rowOff>
    </xdr:from>
    <xdr:to>
      <xdr:col>28</xdr:col>
      <xdr:colOff>125000</xdr:colOff>
      <xdr:row>41</xdr:row>
      <xdr:rowOff>137562</xdr:rowOff>
    </xdr:to>
    <xdr:sp macro="" textlink="">
      <xdr:nvSpPr>
        <xdr:cNvPr id="59" name="Rectangle 14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rrowheads="1"/>
        </xdr:cNvSpPr>
      </xdr:nvSpPr>
      <xdr:spPr bwMode="auto">
        <a:xfrm>
          <a:off x="15338879" y="6630762"/>
          <a:ext cx="1155514" cy="6369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25</xdr:col>
      <xdr:colOff>180975</xdr:colOff>
      <xdr:row>38</xdr:row>
      <xdr:rowOff>114300</xdr:rowOff>
    </xdr:from>
    <xdr:to>
      <xdr:col>26</xdr:col>
      <xdr:colOff>285750</xdr:colOff>
      <xdr:row>40</xdr:row>
      <xdr:rowOff>133350</xdr:rowOff>
    </xdr:to>
    <xdr:sp macro="" textlink="">
      <xdr:nvSpPr>
        <xdr:cNvPr id="60" name="Rectangle 14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rrowheads="1"/>
        </xdr:cNvSpPr>
      </xdr:nvSpPr>
      <xdr:spPr bwMode="auto">
        <a:xfrm>
          <a:off x="15392400" y="8658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4</xdr:col>
      <xdr:colOff>422275</xdr:colOff>
      <xdr:row>16</xdr:row>
      <xdr:rowOff>101598</xdr:rowOff>
    </xdr:from>
    <xdr:to>
      <xdr:col>6</xdr:col>
      <xdr:colOff>559975</xdr:colOff>
      <xdr:row>20</xdr:row>
      <xdr:rowOff>85398</xdr:rowOff>
    </xdr:to>
    <xdr:sp macro="" textlink="">
      <xdr:nvSpPr>
        <xdr:cNvPr id="62" name="Rectangle 15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rrowheads="1"/>
        </xdr:cNvSpPr>
      </xdr:nvSpPr>
      <xdr:spPr bwMode="auto">
        <a:xfrm>
          <a:off x="2346325" y="4660898"/>
          <a:ext cx="11664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5</xdr:col>
      <xdr:colOff>11906</xdr:colOff>
      <xdr:row>20</xdr:row>
      <xdr:rowOff>76200</xdr:rowOff>
    </xdr:from>
    <xdr:to>
      <xdr:col>5</xdr:col>
      <xdr:colOff>11906</xdr:colOff>
      <xdr:row>40</xdr:row>
      <xdr:rowOff>142875</xdr:rowOff>
    </xdr:to>
    <xdr:sp macro="" textlink="">
      <xdr:nvSpPr>
        <xdr:cNvPr id="64" name="Line 15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ShapeType="1"/>
        </xdr:cNvSpPr>
      </xdr:nvSpPr>
      <xdr:spPr bwMode="auto">
        <a:xfrm flipH="1">
          <a:off x="2374106" y="5295900"/>
          <a:ext cx="0" cy="336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25</xdr:row>
      <xdr:rowOff>130175</xdr:rowOff>
    </xdr:from>
    <xdr:to>
      <xdr:col>3</xdr:col>
      <xdr:colOff>39157</xdr:colOff>
      <xdr:row>28</xdr:row>
      <xdr:rowOff>130175</xdr:rowOff>
    </xdr:to>
    <xdr:sp macro="" textlink="">
      <xdr:nvSpPr>
        <xdr:cNvPr id="65" name="Rectangle 15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Arrowheads="1"/>
        </xdr:cNvSpPr>
      </xdr:nvSpPr>
      <xdr:spPr bwMode="auto">
        <a:xfrm>
          <a:off x="174625" y="6175375"/>
          <a:ext cx="1128182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5</xdr:col>
      <xdr:colOff>584200</xdr:colOff>
      <xdr:row>32</xdr:row>
      <xdr:rowOff>38100</xdr:rowOff>
    </xdr:from>
    <xdr:to>
      <xdr:col>7</xdr:col>
      <xdr:colOff>569500</xdr:colOff>
      <xdr:row>36</xdr:row>
      <xdr:rowOff>21900</xdr:rowOff>
    </xdr:to>
    <xdr:sp macro="" textlink="">
      <xdr:nvSpPr>
        <xdr:cNvPr id="66" name="Rectangle 15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Arrowheads="1"/>
        </xdr:cNvSpPr>
      </xdr:nvSpPr>
      <xdr:spPr bwMode="auto">
        <a:xfrm>
          <a:off x="2946400" y="7239000"/>
          <a:ext cx="11664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267494</xdr:colOff>
      <xdr:row>28</xdr:row>
      <xdr:rowOff>76200</xdr:rowOff>
    </xdr:from>
    <xdr:to>
      <xdr:col>2</xdr:col>
      <xdr:colOff>924719</xdr:colOff>
      <xdr:row>28</xdr:row>
      <xdr:rowOff>76200</xdr:rowOff>
    </xdr:to>
    <xdr:sp macro="" textlink="">
      <xdr:nvSpPr>
        <xdr:cNvPr id="67" name="Line 15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ShapeType="1"/>
        </xdr:cNvSpPr>
      </xdr:nvSpPr>
      <xdr:spPr bwMode="auto">
        <a:xfrm>
          <a:off x="394494" y="66167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539750</xdr:colOff>
      <xdr:row>32</xdr:row>
      <xdr:rowOff>85725</xdr:rowOff>
    </xdr:from>
    <xdr:to>
      <xdr:col>8</xdr:col>
      <xdr:colOff>263525</xdr:colOff>
      <xdr:row>34</xdr:row>
      <xdr:rowOff>104775</xdr:rowOff>
    </xdr:to>
    <xdr:sp macro="" textlink="">
      <xdr:nvSpPr>
        <xdr:cNvPr id="69" name="Rectangle 15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rrowheads="1"/>
        </xdr:cNvSpPr>
      </xdr:nvSpPr>
      <xdr:spPr bwMode="auto">
        <a:xfrm>
          <a:off x="4083050" y="7286625"/>
          <a:ext cx="790575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581025</xdr:colOff>
      <xdr:row>21</xdr:row>
      <xdr:rowOff>38100</xdr:rowOff>
    </xdr:from>
    <xdr:to>
      <xdr:col>7</xdr:col>
      <xdr:colOff>566325</xdr:colOff>
      <xdr:row>25</xdr:row>
      <xdr:rowOff>21900</xdr:rowOff>
    </xdr:to>
    <xdr:sp macro="" textlink="">
      <xdr:nvSpPr>
        <xdr:cNvPr id="70" name="Rectangle 16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Arrowheads="1"/>
        </xdr:cNvSpPr>
      </xdr:nvSpPr>
      <xdr:spPr bwMode="auto">
        <a:xfrm>
          <a:off x="2943225" y="5422900"/>
          <a:ext cx="11664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4</xdr:col>
      <xdr:colOff>364066</xdr:colOff>
      <xdr:row>21</xdr:row>
      <xdr:rowOff>76200</xdr:rowOff>
    </xdr:from>
    <xdr:to>
      <xdr:col>6</xdr:col>
      <xdr:colOff>137584</xdr:colOff>
      <xdr:row>23</xdr:row>
      <xdr:rowOff>47625</xdr:rowOff>
    </xdr:to>
    <xdr:sp macro="" textlink="">
      <xdr:nvSpPr>
        <xdr:cNvPr id="71" name="Rectangle 16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Arrowheads="1"/>
        </xdr:cNvSpPr>
      </xdr:nvSpPr>
      <xdr:spPr bwMode="auto">
        <a:xfrm>
          <a:off x="2278591" y="5867400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5</xdr:col>
      <xdr:colOff>549275</xdr:colOff>
      <xdr:row>13</xdr:row>
      <xdr:rowOff>142874</xdr:rowOff>
    </xdr:from>
    <xdr:to>
      <xdr:col>7</xdr:col>
      <xdr:colOff>269875</xdr:colOff>
      <xdr:row>16</xdr:row>
      <xdr:rowOff>63500</xdr:rowOff>
    </xdr:to>
    <xdr:sp macro="" textlink="">
      <xdr:nvSpPr>
        <xdr:cNvPr id="72" name="Rectangle 164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Arrowheads="1"/>
        </xdr:cNvSpPr>
      </xdr:nvSpPr>
      <xdr:spPr bwMode="auto">
        <a:xfrm>
          <a:off x="2901950" y="4638674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5</xdr:col>
      <xdr:colOff>12700</xdr:colOff>
      <xdr:row>34</xdr:row>
      <xdr:rowOff>31750</xdr:rowOff>
    </xdr:from>
    <xdr:to>
      <xdr:col>6</xdr:col>
      <xdr:colOff>3175</xdr:colOff>
      <xdr:row>34</xdr:row>
      <xdr:rowOff>31750</xdr:rowOff>
    </xdr:to>
    <xdr:sp macro="" textlink="">
      <xdr:nvSpPr>
        <xdr:cNvPr id="73" name="Line 16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>
          <a:off x="2374900" y="75628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261937</xdr:colOff>
      <xdr:row>40</xdr:row>
      <xdr:rowOff>68036</xdr:rowOff>
    </xdr:from>
    <xdr:to>
      <xdr:col>2</xdr:col>
      <xdr:colOff>979715</xdr:colOff>
      <xdr:row>40</xdr:row>
      <xdr:rowOff>68036</xdr:rowOff>
    </xdr:to>
    <xdr:sp macro="" textlink="">
      <xdr:nvSpPr>
        <xdr:cNvPr id="74" name="Line 16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ShapeType="1"/>
        </xdr:cNvSpPr>
      </xdr:nvSpPr>
      <xdr:spPr bwMode="auto">
        <a:xfrm flipV="1">
          <a:off x="384401" y="7034893"/>
          <a:ext cx="71777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581025</xdr:colOff>
      <xdr:row>23</xdr:row>
      <xdr:rowOff>47625</xdr:rowOff>
    </xdr:to>
    <xdr:sp macro="" textlink="">
      <xdr:nvSpPr>
        <xdr:cNvPr id="75" name="Line 16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ShapeType="1"/>
        </xdr:cNvSpPr>
      </xdr:nvSpPr>
      <xdr:spPr bwMode="auto">
        <a:xfrm>
          <a:off x="2352675" y="61626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396875</xdr:colOff>
      <xdr:row>10</xdr:row>
      <xdr:rowOff>104775</xdr:rowOff>
    </xdr:from>
    <xdr:to>
      <xdr:col>28</xdr:col>
      <xdr:colOff>396875</xdr:colOff>
      <xdr:row>15</xdr:row>
      <xdr:rowOff>95250</xdr:rowOff>
    </xdr:to>
    <xdr:sp macro="" textlink="">
      <xdr:nvSpPr>
        <xdr:cNvPr id="77" name="Line 174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ShapeType="1"/>
        </xdr:cNvSpPr>
      </xdr:nvSpPr>
      <xdr:spPr bwMode="auto">
        <a:xfrm>
          <a:off x="17491075" y="3673475"/>
          <a:ext cx="0" cy="81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412750</xdr:colOff>
      <xdr:row>13</xdr:row>
      <xdr:rowOff>88901</xdr:rowOff>
    </xdr:from>
    <xdr:to>
      <xdr:col>28</xdr:col>
      <xdr:colOff>450850</xdr:colOff>
      <xdr:row>15</xdr:row>
      <xdr:rowOff>112714</xdr:rowOff>
    </xdr:to>
    <xdr:sp macro="" textlink="">
      <xdr:nvSpPr>
        <xdr:cNvPr id="78" name="Rectangle 175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Arrowheads="1"/>
        </xdr:cNvSpPr>
      </xdr:nvSpPr>
      <xdr:spPr bwMode="auto">
        <a:xfrm>
          <a:off x="16916400" y="4152901"/>
          <a:ext cx="628650" cy="354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276225</xdr:colOff>
      <xdr:row>10</xdr:row>
      <xdr:rowOff>104775</xdr:rowOff>
    </xdr:from>
    <xdr:to>
      <xdr:col>24</xdr:col>
      <xdr:colOff>276225</xdr:colOff>
      <xdr:row>29</xdr:row>
      <xdr:rowOff>76200</xdr:rowOff>
    </xdr:to>
    <xdr:sp macro="" textlink="">
      <xdr:nvSpPr>
        <xdr:cNvPr id="80" name="Line 18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>
          <a:off x="15154275" y="41148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533400</xdr:colOff>
      <xdr:row>24</xdr:row>
      <xdr:rowOff>47625</xdr:rowOff>
    </xdr:from>
    <xdr:to>
      <xdr:col>24</xdr:col>
      <xdr:colOff>276225</xdr:colOff>
      <xdr:row>24</xdr:row>
      <xdr:rowOff>47625</xdr:rowOff>
    </xdr:to>
    <xdr:sp macro="" textlink="">
      <xdr:nvSpPr>
        <xdr:cNvPr id="81" name="Line 18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 flipH="1">
          <a:off x="14592300" y="5927725"/>
          <a:ext cx="57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530225</xdr:colOff>
      <xdr:row>29</xdr:row>
      <xdr:rowOff>80282</xdr:rowOff>
    </xdr:from>
    <xdr:to>
      <xdr:col>24</xdr:col>
      <xdr:colOff>273050</xdr:colOff>
      <xdr:row>29</xdr:row>
      <xdr:rowOff>80282</xdr:rowOff>
    </xdr:to>
    <xdr:sp macro="" textlink="">
      <xdr:nvSpPr>
        <xdr:cNvPr id="82" name="Line 183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 flipH="1">
          <a:off x="13878832" y="5250996"/>
          <a:ext cx="5728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434975</xdr:colOff>
      <xdr:row>22</xdr:row>
      <xdr:rowOff>76200</xdr:rowOff>
    </xdr:from>
    <xdr:to>
      <xdr:col>25</xdr:col>
      <xdr:colOff>34925</xdr:colOff>
      <xdr:row>24</xdr:row>
      <xdr:rowOff>95250</xdr:rowOff>
    </xdr:to>
    <xdr:sp macro="" textlink="">
      <xdr:nvSpPr>
        <xdr:cNvPr id="83" name="Rectangle 184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rrowheads="1"/>
        </xdr:cNvSpPr>
      </xdr:nvSpPr>
      <xdr:spPr bwMode="auto">
        <a:xfrm>
          <a:off x="14493875" y="5626100"/>
          <a:ext cx="7683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23</xdr:col>
      <xdr:colOff>387350</xdr:colOff>
      <xdr:row>27</xdr:row>
      <xdr:rowOff>95250</xdr:rowOff>
    </xdr:from>
    <xdr:to>
      <xdr:col>25</xdr:col>
      <xdr:colOff>158750</xdr:colOff>
      <xdr:row>29</xdr:row>
      <xdr:rowOff>114300</xdr:rowOff>
    </xdr:to>
    <xdr:sp macro="" textlink="">
      <xdr:nvSpPr>
        <xdr:cNvPr id="84" name="Rectangle 185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Arrowheads="1"/>
        </xdr:cNvSpPr>
      </xdr:nvSpPr>
      <xdr:spPr bwMode="auto">
        <a:xfrm>
          <a:off x="14446250" y="6470650"/>
          <a:ext cx="9398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9</xdr:col>
      <xdr:colOff>192616</xdr:colOff>
      <xdr:row>16</xdr:row>
      <xdr:rowOff>142875</xdr:rowOff>
    </xdr:from>
    <xdr:to>
      <xdr:col>10</xdr:col>
      <xdr:colOff>440266</xdr:colOff>
      <xdr:row>18</xdr:row>
      <xdr:rowOff>123825</xdr:rowOff>
    </xdr:to>
    <xdr:sp macro="" textlink="">
      <xdr:nvSpPr>
        <xdr:cNvPr id="85" name="Rectangle 187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rrowheads="1"/>
        </xdr:cNvSpPr>
      </xdr:nvSpPr>
      <xdr:spPr bwMode="auto">
        <a:xfrm>
          <a:off x="5383741" y="5124450"/>
          <a:ext cx="83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8</xdr:col>
      <xdr:colOff>428625</xdr:colOff>
      <xdr:row>18</xdr:row>
      <xdr:rowOff>123823</xdr:rowOff>
    </xdr:from>
    <xdr:to>
      <xdr:col>10</xdr:col>
      <xdr:colOff>413925</xdr:colOff>
      <xdr:row>22</xdr:row>
      <xdr:rowOff>107623</xdr:rowOff>
    </xdr:to>
    <xdr:sp macro="" textlink="">
      <xdr:nvSpPr>
        <xdr:cNvPr id="86" name="Rectangle 188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rrowheads="1"/>
        </xdr:cNvSpPr>
      </xdr:nvSpPr>
      <xdr:spPr bwMode="auto">
        <a:xfrm>
          <a:off x="5057775" y="534352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13</xdr:col>
      <xdr:colOff>356590</xdr:colOff>
      <xdr:row>20</xdr:row>
      <xdr:rowOff>114300</xdr:rowOff>
    </xdr:from>
    <xdr:to>
      <xdr:col>15</xdr:col>
      <xdr:colOff>62511</xdr:colOff>
      <xdr:row>20</xdr:row>
      <xdr:rowOff>114300</xdr:rowOff>
    </xdr:to>
    <xdr:sp macro="" textlink="">
      <xdr:nvSpPr>
        <xdr:cNvPr id="87" name="Line 189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>
          <a:off x="7919440" y="5334000"/>
          <a:ext cx="8870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149225</xdr:colOff>
      <xdr:row>32</xdr:row>
      <xdr:rowOff>68034</xdr:rowOff>
    </xdr:from>
    <xdr:to>
      <xdr:col>28</xdr:col>
      <xdr:colOff>134525</xdr:colOff>
      <xdr:row>36</xdr:row>
      <xdr:rowOff>51834</xdr:rowOff>
    </xdr:to>
    <xdr:sp macro="" textlink="">
      <xdr:nvSpPr>
        <xdr:cNvPr id="88" name="Rectangle 19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rrowheads="1"/>
        </xdr:cNvSpPr>
      </xdr:nvSpPr>
      <xdr:spPr bwMode="auto">
        <a:xfrm>
          <a:off x="15348404" y="5728605"/>
          <a:ext cx="1155514" cy="6369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39</xdr:col>
      <xdr:colOff>0</xdr:colOff>
      <xdr:row>18</xdr:row>
      <xdr:rowOff>5442</xdr:rowOff>
    </xdr:from>
    <xdr:to>
      <xdr:col>39</xdr:col>
      <xdr:colOff>46264</xdr:colOff>
      <xdr:row>20</xdr:row>
      <xdr:rowOff>24493</xdr:rowOff>
    </xdr:to>
    <xdr:sp macro="" textlink="">
      <xdr:nvSpPr>
        <xdr:cNvPr id="89" name="Rectangle 193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Arrowheads="1"/>
        </xdr:cNvSpPr>
      </xdr:nvSpPr>
      <xdr:spPr bwMode="auto">
        <a:xfrm>
          <a:off x="25269825" y="5310867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13</xdr:col>
      <xdr:colOff>533400</xdr:colOff>
      <xdr:row>24</xdr:row>
      <xdr:rowOff>123825</xdr:rowOff>
    </xdr:from>
    <xdr:to>
      <xdr:col>14</xdr:col>
      <xdr:colOff>571500</xdr:colOff>
      <xdr:row>26</xdr:row>
      <xdr:rowOff>142875</xdr:rowOff>
    </xdr:to>
    <xdr:sp macro="" textlink="">
      <xdr:nvSpPr>
        <xdr:cNvPr id="90" name="Rectangle 19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rrowheads="1"/>
        </xdr:cNvSpPr>
      </xdr:nvSpPr>
      <xdr:spPr bwMode="auto">
        <a:xfrm>
          <a:off x="8086725" y="6400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186971</xdr:colOff>
      <xdr:row>22</xdr:row>
      <xdr:rowOff>25400</xdr:rowOff>
    </xdr:from>
    <xdr:to>
      <xdr:col>11</xdr:col>
      <xdr:colOff>367860</xdr:colOff>
      <xdr:row>22</xdr:row>
      <xdr:rowOff>25400</xdr:rowOff>
    </xdr:to>
    <xdr:sp macro="" textlink="">
      <xdr:nvSpPr>
        <xdr:cNvPr id="91" name="Line 19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 flipH="1">
          <a:off x="6568721" y="5575300"/>
          <a:ext cx="180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184174</xdr:colOff>
      <xdr:row>22</xdr:row>
      <xdr:rowOff>19050</xdr:rowOff>
    </xdr:from>
    <xdr:to>
      <xdr:col>11</xdr:col>
      <xdr:colOff>184174</xdr:colOff>
      <xdr:row>34</xdr:row>
      <xdr:rowOff>57150</xdr:rowOff>
    </xdr:to>
    <xdr:sp macro="" textlink="">
      <xdr:nvSpPr>
        <xdr:cNvPr id="92" name="Line 20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 flipH="1">
          <a:off x="6565924" y="5568950"/>
          <a:ext cx="0" cy="201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250825</xdr:colOff>
      <xdr:row>26</xdr:row>
      <xdr:rowOff>85724</xdr:rowOff>
    </xdr:from>
    <xdr:to>
      <xdr:col>11</xdr:col>
      <xdr:colOff>177007</xdr:colOff>
      <xdr:row>26</xdr:row>
      <xdr:rowOff>85724</xdr:rowOff>
    </xdr:to>
    <xdr:sp macro="" textlink="">
      <xdr:nvSpPr>
        <xdr:cNvPr id="93" name="Line 20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 flipH="1" flipV="1">
          <a:off x="6042025" y="6296024"/>
          <a:ext cx="5167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345280</xdr:colOff>
      <xdr:row>29</xdr:row>
      <xdr:rowOff>35719</xdr:rowOff>
    </xdr:from>
    <xdr:to>
      <xdr:col>11</xdr:col>
      <xdr:colOff>190499</xdr:colOff>
      <xdr:row>29</xdr:row>
      <xdr:rowOff>35719</xdr:rowOff>
    </xdr:to>
    <xdr:sp macro="" textlink="">
      <xdr:nvSpPr>
        <xdr:cNvPr id="94" name="Line 20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2269330" y="6741319"/>
          <a:ext cx="4302919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558799</xdr:colOff>
      <xdr:row>34</xdr:row>
      <xdr:rowOff>38100</xdr:rowOff>
    </xdr:from>
    <xdr:to>
      <xdr:col>11</xdr:col>
      <xdr:colOff>187777</xdr:colOff>
      <xdr:row>34</xdr:row>
      <xdr:rowOff>38100</xdr:rowOff>
    </xdr:to>
    <xdr:sp macro="" textlink="">
      <xdr:nvSpPr>
        <xdr:cNvPr id="95" name="Line 20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 flipH="1" flipV="1">
          <a:off x="4102099" y="7569200"/>
          <a:ext cx="24674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341996</xdr:colOff>
      <xdr:row>27</xdr:row>
      <xdr:rowOff>86632</xdr:rowOff>
    </xdr:from>
    <xdr:to>
      <xdr:col>6</xdr:col>
      <xdr:colOff>11342</xdr:colOff>
      <xdr:row>29</xdr:row>
      <xdr:rowOff>105682</xdr:rowOff>
    </xdr:to>
    <xdr:sp macro="" textlink="">
      <xdr:nvSpPr>
        <xdr:cNvPr id="96" name="Rectangle 20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Arrowheads="1"/>
        </xdr:cNvSpPr>
      </xdr:nvSpPr>
      <xdr:spPr bwMode="auto">
        <a:xfrm>
          <a:off x="2246996" y="4930775"/>
          <a:ext cx="68988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4</xdr:col>
      <xdr:colOff>316441</xdr:colOff>
      <xdr:row>32</xdr:row>
      <xdr:rowOff>62441</xdr:rowOff>
    </xdr:from>
    <xdr:to>
      <xdr:col>6</xdr:col>
      <xdr:colOff>105832</xdr:colOff>
      <xdr:row>34</xdr:row>
      <xdr:rowOff>97366</xdr:rowOff>
    </xdr:to>
    <xdr:sp macro="" textlink="">
      <xdr:nvSpPr>
        <xdr:cNvPr id="97" name="Rectangle 20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rrowheads="1"/>
        </xdr:cNvSpPr>
      </xdr:nvSpPr>
      <xdr:spPr bwMode="auto">
        <a:xfrm>
          <a:off x="2240491" y="7263341"/>
          <a:ext cx="818091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2</xdr:col>
      <xdr:colOff>148167</xdr:colOff>
      <xdr:row>37</xdr:row>
      <xdr:rowOff>137581</xdr:rowOff>
    </xdr:from>
    <xdr:to>
      <xdr:col>2</xdr:col>
      <xdr:colOff>1118658</xdr:colOff>
      <xdr:row>40</xdr:row>
      <xdr:rowOff>89954</xdr:rowOff>
    </xdr:to>
    <xdr:sp macro="" textlink="">
      <xdr:nvSpPr>
        <xdr:cNvPr id="98" name="Rectangle 2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rrowheads="1"/>
        </xdr:cNvSpPr>
      </xdr:nvSpPr>
      <xdr:spPr bwMode="auto">
        <a:xfrm>
          <a:off x="267230" y="8757706"/>
          <a:ext cx="970491" cy="45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99,9816%</a:t>
          </a:r>
        </a:p>
      </xdr:txBody>
    </xdr:sp>
    <xdr:clientData/>
  </xdr:twoCellAnchor>
  <xdr:twoCellAnchor>
    <xdr:from>
      <xdr:col>11</xdr:col>
      <xdr:colOff>361950</xdr:colOff>
      <xdr:row>21</xdr:row>
      <xdr:rowOff>95250</xdr:rowOff>
    </xdr:from>
    <xdr:to>
      <xdr:col>11</xdr:col>
      <xdr:colOff>361950</xdr:colOff>
      <xdr:row>21</xdr:row>
      <xdr:rowOff>95250</xdr:rowOff>
    </xdr:to>
    <xdr:sp macro="" textlink="">
      <xdr:nvSpPr>
        <xdr:cNvPr id="109" name="Line 225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ShapeType="1"/>
        </xdr:cNvSpPr>
      </xdr:nvSpPr>
      <xdr:spPr bwMode="auto">
        <a:xfrm>
          <a:off x="673417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557480</xdr:colOff>
      <xdr:row>21</xdr:row>
      <xdr:rowOff>24676</xdr:rowOff>
    </xdr:from>
    <xdr:to>
      <xdr:col>11</xdr:col>
      <xdr:colOff>381968</xdr:colOff>
      <xdr:row>23</xdr:row>
      <xdr:rowOff>23720</xdr:rowOff>
    </xdr:to>
    <xdr:cxnSp macro="">
      <xdr:nvCxnSpPr>
        <xdr:cNvPr id="110" name="AutoShape 226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068123" y="5358676"/>
          <a:ext cx="2641166" cy="325615"/>
        </a:xfrm>
        <a:prstGeom prst="bentConnector3">
          <a:avLst>
            <a:gd name="adj1" fmla="val 14309"/>
          </a:avLst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571501</xdr:colOff>
      <xdr:row>16</xdr:row>
      <xdr:rowOff>109769</xdr:rowOff>
    </xdr:from>
    <xdr:to>
      <xdr:col>11</xdr:col>
      <xdr:colOff>354174</xdr:colOff>
      <xdr:row>21</xdr:row>
      <xdr:rowOff>25739</xdr:rowOff>
    </xdr:to>
    <xdr:cxnSp macro="">
      <xdr:nvCxnSpPr>
        <xdr:cNvPr id="111" name="AutoShape 228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497037" y="4627340"/>
          <a:ext cx="3184458" cy="732399"/>
        </a:xfrm>
        <a:prstGeom prst="bentConnector3">
          <a:avLst>
            <a:gd name="adj1" fmla="val 1105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7</xdr:col>
      <xdr:colOff>142875</xdr:colOff>
      <xdr:row>15</xdr:row>
      <xdr:rowOff>47625</xdr:rowOff>
    </xdr:from>
    <xdr:to>
      <xdr:col>7</xdr:col>
      <xdr:colOff>1009650</xdr:colOff>
      <xdr:row>17</xdr:row>
      <xdr:rowOff>9525</xdr:rowOff>
    </xdr:to>
    <xdr:sp macro="" textlink="">
      <xdr:nvSpPr>
        <xdr:cNvPr id="112" name="Rectangle 23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rrowheads="1"/>
        </xdr:cNvSpPr>
      </xdr:nvSpPr>
      <xdr:spPr bwMode="auto">
        <a:xfrm>
          <a:off x="3676650" y="4867275"/>
          <a:ext cx="866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4</xdr:col>
      <xdr:colOff>411163</xdr:colOff>
      <xdr:row>38</xdr:row>
      <xdr:rowOff>26193</xdr:rowOff>
    </xdr:from>
    <xdr:to>
      <xdr:col>6</xdr:col>
      <xdr:colOff>158750</xdr:colOff>
      <xdr:row>40</xdr:row>
      <xdr:rowOff>45243</xdr:rowOff>
    </xdr:to>
    <xdr:sp macro="" textlink="">
      <xdr:nvSpPr>
        <xdr:cNvPr id="114" name="Rectangle 23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rrowheads="1"/>
        </xdr:cNvSpPr>
      </xdr:nvSpPr>
      <xdr:spPr bwMode="auto">
        <a:xfrm>
          <a:off x="2335213" y="8217693"/>
          <a:ext cx="776287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7</xdr:col>
      <xdr:colOff>421219</xdr:colOff>
      <xdr:row>20</xdr:row>
      <xdr:rowOff>127000</xdr:rowOff>
    </xdr:from>
    <xdr:to>
      <xdr:col>8</xdr:col>
      <xdr:colOff>285753</xdr:colOff>
      <xdr:row>23</xdr:row>
      <xdr:rowOff>114300</xdr:rowOff>
    </xdr:to>
    <xdr:sp macro="" textlink="">
      <xdr:nvSpPr>
        <xdr:cNvPr id="115" name="Rectangle 23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Arrowheads="1"/>
        </xdr:cNvSpPr>
      </xdr:nvSpPr>
      <xdr:spPr bwMode="auto">
        <a:xfrm>
          <a:off x="3954994" y="5756275"/>
          <a:ext cx="931334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238126</xdr:colOff>
      <xdr:row>21</xdr:row>
      <xdr:rowOff>44451</xdr:rowOff>
    </xdr:from>
    <xdr:to>
      <xdr:col>3</xdr:col>
      <xdr:colOff>261526</xdr:colOff>
      <xdr:row>25</xdr:row>
      <xdr:rowOff>28251</xdr:rowOff>
    </xdr:to>
    <xdr:sp macro="" textlink="">
      <xdr:nvSpPr>
        <xdr:cNvPr id="118" name="Rectangle 15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Arrowheads="1"/>
        </xdr:cNvSpPr>
      </xdr:nvSpPr>
      <xdr:spPr bwMode="auto">
        <a:xfrm>
          <a:off x="365126" y="5429251"/>
          <a:ext cx="116005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Ltda.</a:t>
          </a:r>
        </a:p>
      </xdr:txBody>
    </xdr:sp>
    <xdr:clientData/>
  </xdr:twoCellAnchor>
  <xdr:twoCellAnchor>
    <xdr:from>
      <xdr:col>2</xdr:col>
      <xdr:colOff>958850</xdr:colOff>
      <xdr:row>10</xdr:row>
      <xdr:rowOff>114300</xdr:rowOff>
    </xdr:from>
    <xdr:to>
      <xdr:col>2</xdr:col>
      <xdr:colOff>958850</xdr:colOff>
      <xdr:row>21</xdr:row>
      <xdr:rowOff>28575</xdr:rowOff>
    </xdr:to>
    <xdr:sp macro="" textlink="">
      <xdr:nvSpPr>
        <xdr:cNvPr id="119" name="Line 163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ShapeType="1"/>
        </xdr:cNvSpPr>
      </xdr:nvSpPr>
      <xdr:spPr bwMode="auto">
        <a:xfrm flipH="1">
          <a:off x="1085850" y="3683000"/>
          <a:ext cx="0" cy="173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195793</xdr:colOff>
      <xdr:row>20</xdr:row>
      <xdr:rowOff>52917</xdr:rowOff>
    </xdr:from>
    <xdr:to>
      <xdr:col>5</xdr:col>
      <xdr:colOff>95250</xdr:colOff>
      <xdr:row>23</xdr:row>
      <xdr:rowOff>37044</xdr:rowOff>
    </xdr:to>
    <xdr:sp macro="" textlink="">
      <xdr:nvSpPr>
        <xdr:cNvPr id="120" name="Rectangle 164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Arrowheads="1"/>
        </xdr:cNvSpPr>
      </xdr:nvSpPr>
      <xdr:spPr bwMode="auto">
        <a:xfrm>
          <a:off x="1453093" y="5682192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2</xdr:col>
      <xdr:colOff>261937</xdr:colOff>
      <xdr:row>25</xdr:row>
      <xdr:rowOff>28575</xdr:rowOff>
    </xdr:from>
    <xdr:to>
      <xdr:col>2</xdr:col>
      <xdr:colOff>261937</xdr:colOff>
      <xdr:row>40</xdr:row>
      <xdr:rowOff>71437</xdr:rowOff>
    </xdr:to>
    <xdr:sp macro="" textlink="">
      <xdr:nvSpPr>
        <xdr:cNvPr id="121" name="Line 15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ShapeType="1"/>
        </xdr:cNvSpPr>
      </xdr:nvSpPr>
      <xdr:spPr bwMode="auto">
        <a:xfrm flipH="1">
          <a:off x="381000" y="6648450"/>
          <a:ext cx="0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276225</xdr:colOff>
      <xdr:row>23</xdr:row>
      <xdr:rowOff>47625</xdr:rowOff>
    </xdr:from>
    <xdr:to>
      <xdr:col>5</xdr:col>
      <xdr:colOff>9525</xdr:colOff>
      <xdr:row>23</xdr:row>
      <xdr:rowOff>47625</xdr:rowOff>
    </xdr:to>
    <xdr:sp macro="" textlink="">
      <xdr:nvSpPr>
        <xdr:cNvPr id="122" name="Line 169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ShapeType="1"/>
        </xdr:cNvSpPr>
      </xdr:nvSpPr>
      <xdr:spPr bwMode="auto">
        <a:xfrm flipH="1">
          <a:off x="1533525" y="6162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393520</xdr:colOff>
      <xdr:row>12</xdr:row>
      <xdr:rowOff>31750</xdr:rowOff>
    </xdr:from>
    <xdr:to>
      <xdr:col>13</xdr:col>
      <xdr:colOff>378820</xdr:colOff>
      <xdr:row>16</xdr:row>
      <xdr:rowOff>15550</xdr:rowOff>
    </xdr:to>
    <xdr:sp macro="" textlink="">
      <xdr:nvSpPr>
        <xdr:cNvPr id="123" name="Rectangle 15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rrowheads="1"/>
        </xdr:cNvSpPr>
      </xdr:nvSpPr>
      <xdr:spPr bwMode="auto">
        <a:xfrm>
          <a:off x="6789924" y="4017596"/>
          <a:ext cx="1172261" cy="62856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13</xdr:col>
      <xdr:colOff>381000</xdr:colOff>
      <xdr:row>13</xdr:row>
      <xdr:rowOff>87924</xdr:rowOff>
    </xdr:from>
    <xdr:to>
      <xdr:col>22</xdr:col>
      <xdr:colOff>47623</xdr:colOff>
      <xdr:row>13</xdr:row>
      <xdr:rowOff>87924</xdr:rowOff>
    </xdr:to>
    <xdr:sp macro="" textlink="">
      <xdr:nvSpPr>
        <xdr:cNvPr id="124" name="Line 50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ShapeType="1"/>
        </xdr:cNvSpPr>
      </xdr:nvSpPr>
      <xdr:spPr bwMode="auto">
        <a:xfrm>
          <a:off x="7964365" y="4234962"/>
          <a:ext cx="56014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379167</xdr:colOff>
      <xdr:row>10</xdr:row>
      <xdr:rowOff>111735</xdr:rowOff>
    </xdr:from>
    <xdr:to>
      <xdr:col>12</xdr:col>
      <xdr:colOff>379167</xdr:colOff>
      <xdr:row>12</xdr:row>
      <xdr:rowOff>21248</xdr:rowOff>
    </xdr:to>
    <xdr:sp macro="" textlink="">
      <xdr:nvSpPr>
        <xdr:cNvPr id="125" name="Line 18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ShapeType="1"/>
        </xdr:cNvSpPr>
      </xdr:nvSpPr>
      <xdr:spPr bwMode="auto">
        <a:xfrm>
          <a:off x="7369052" y="3775197"/>
          <a:ext cx="0" cy="2318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546100</xdr:colOff>
      <xdr:row>29</xdr:row>
      <xdr:rowOff>140607</xdr:rowOff>
    </xdr:from>
    <xdr:to>
      <xdr:col>18</xdr:col>
      <xdr:colOff>450850</xdr:colOff>
      <xdr:row>29</xdr:row>
      <xdr:rowOff>140607</xdr:rowOff>
    </xdr:to>
    <xdr:sp macro="" textlink="">
      <xdr:nvSpPr>
        <xdr:cNvPr id="126" name="Line 129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ShapeType="1"/>
        </xdr:cNvSpPr>
      </xdr:nvSpPr>
      <xdr:spPr bwMode="auto">
        <a:xfrm>
          <a:off x="10384064" y="5311321"/>
          <a:ext cx="4898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552450</xdr:colOff>
      <xdr:row>19</xdr:row>
      <xdr:rowOff>107950</xdr:rowOff>
    </xdr:from>
    <xdr:to>
      <xdr:col>17</xdr:col>
      <xdr:colOff>552450</xdr:colOff>
      <xdr:row>29</xdr:row>
      <xdr:rowOff>133350</xdr:rowOff>
    </xdr:to>
    <xdr:sp macro="" textlink="">
      <xdr:nvSpPr>
        <xdr:cNvPr id="127" name="Line 124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ShapeType="1"/>
        </xdr:cNvSpPr>
      </xdr:nvSpPr>
      <xdr:spPr bwMode="auto">
        <a:xfrm>
          <a:off x="11068050" y="5162550"/>
          <a:ext cx="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120650</xdr:colOff>
      <xdr:row>18</xdr:row>
      <xdr:rowOff>74083</xdr:rowOff>
    </xdr:from>
    <xdr:to>
      <xdr:col>2</xdr:col>
      <xdr:colOff>1000125</xdr:colOff>
      <xdr:row>21</xdr:row>
      <xdr:rowOff>15876</xdr:rowOff>
    </xdr:to>
    <xdr:sp macro="" textlink="">
      <xdr:nvSpPr>
        <xdr:cNvPr id="128" name="Rectangle 164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Arrowheads="1"/>
        </xdr:cNvSpPr>
      </xdr:nvSpPr>
      <xdr:spPr bwMode="auto">
        <a:xfrm>
          <a:off x="120650" y="5379508"/>
          <a:ext cx="1003300" cy="427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583406</xdr:colOff>
      <xdr:row>10</xdr:row>
      <xdr:rowOff>45245</xdr:rowOff>
    </xdr:from>
    <xdr:to>
      <xdr:col>13</xdr:col>
      <xdr:colOff>264584</xdr:colOff>
      <xdr:row>12</xdr:row>
      <xdr:rowOff>83345</xdr:rowOff>
    </xdr:to>
    <xdr:sp macro="" textlink="">
      <xdr:nvSpPr>
        <xdr:cNvPr id="129" name="Rectangle 164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Arrowheads="1"/>
        </xdr:cNvSpPr>
      </xdr:nvSpPr>
      <xdr:spPr bwMode="auto">
        <a:xfrm>
          <a:off x="6381750" y="4164808"/>
          <a:ext cx="146711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 </a:t>
          </a:r>
        </a:p>
      </xdr:txBody>
    </xdr:sp>
    <xdr:clientData/>
  </xdr:twoCellAnchor>
  <xdr:twoCellAnchor>
    <xdr:from>
      <xdr:col>5</xdr:col>
      <xdr:colOff>555625</xdr:colOff>
      <xdr:row>13</xdr:row>
      <xdr:rowOff>114300</xdr:rowOff>
    </xdr:from>
    <xdr:to>
      <xdr:col>5</xdr:col>
      <xdr:colOff>555625</xdr:colOff>
      <xdr:row>16</xdr:row>
      <xdr:rowOff>95250</xdr:rowOff>
    </xdr:to>
    <xdr:sp macro="" textlink="">
      <xdr:nvSpPr>
        <xdr:cNvPr id="130" name="Line 163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ShapeType="1"/>
        </xdr:cNvSpPr>
      </xdr:nvSpPr>
      <xdr:spPr bwMode="auto">
        <a:xfrm flipH="1">
          <a:off x="2917825" y="4178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554647</xdr:colOff>
      <xdr:row>13</xdr:row>
      <xdr:rowOff>112101</xdr:rowOff>
    </xdr:from>
    <xdr:to>
      <xdr:col>11</xdr:col>
      <xdr:colOff>395653</xdr:colOff>
      <xdr:row>13</xdr:row>
      <xdr:rowOff>112101</xdr:rowOff>
    </xdr:to>
    <xdr:sp macro="" textlink="">
      <xdr:nvSpPr>
        <xdr:cNvPr id="131" name="Line 5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ShapeType="1"/>
        </xdr:cNvSpPr>
      </xdr:nvSpPr>
      <xdr:spPr bwMode="auto">
        <a:xfrm>
          <a:off x="2913916" y="4259139"/>
          <a:ext cx="38781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317501</xdr:colOff>
      <xdr:row>27</xdr:row>
      <xdr:rowOff>12700</xdr:rowOff>
    </xdr:from>
    <xdr:to>
      <xdr:col>8</xdr:col>
      <xdr:colOff>266701</xdr:colOff>
      <xdr:row>27</xdr:row>
      <xdr:rowOff>12700</xdr:rowOff>
    </xdr:to>
    <xdr:sp macro="" textlink="">
      <xdr:nvSpPr>
        <xdr:cNvPr id="132" name="Line 169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ShapeType="1"/>
        </xdr:cNvSpPr>
      </xdr:nvSpPr>
      <xdr:spPr bwMode="auto">
        <a:xfrm>
          <a:off x="2241551" y="6388100"/>
          <a:ext cx="2635250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7</xdr:col>
      <xdr:colOff>317501</xdr:colOff>
      <xdr:row>27</xdr:row>
      <xdr:rowOff>4234</xdr:rowOff>
    </xdr:from>
    <xdr:to>
      <xdr:col>8</xdr:col>
      <xdr:colOff>285740</xdr:colOff>
      <xdr:row>28</xdr:row>
      <xdr:rowOff>120651</xdr:rowOff>
    </xdr:to>
    <xdr:sp macro="" textlink="">
      <xdr:nvSpPr>
        <xdr:cNvPr id="133" name="Rectangle 90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rrowheads="1"/>
        </xdr:cNvSpPr>
      </xdr:nvSpPr>
      <xdr:spPr bwMode="auto">
        <a:xfrm>
          <a:off x="3851276" y="6766984"/>
          <a:ext cx="10350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 </a:t>
          </a:r>
        </a:p>
      </xdr:txBody>
    </xdr:sp>
    <xdr:clientData/>
  </xdr:twoCellAnchor>
  <xdr:twoCellAnchor>
    <xdr:from>
      <xdr:col>16</xdr:col>
      <xdr:colOff>500590</xdr:colOff>
      <xdr:row>19</xdr:row>
      <xdr:rowOff>156329</xdr:rowOff>
    </xdr:from>
    <xdr:to>
      <xdr:col>18</xdr:col>
      <xdr:colOff>138489</xdr:colOff>
      <xdr:row>22</xdr:row>
      <xdr:rowOff>27970</xdr:rowOff>
    </xdr:to>
    <xdr:sp macro="" textlink="">
      <xdr:nvSpPr>
        <xdr:cNvPr id="136" name="Rectangle 209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Arrowheads="1"/>
        </xdr:cNvSpPr>
      </xdr:nvSpPr>
      <xdr:spPr bwMode="auto">
        <a:xfrm>
          <a:off x="9753447" y="3694186"/>
          <a:ext cx="808113" cy="361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7,00%</a:t>
          </a:r>
        </a:p>
      </xdr:txBody>
    </xdr:sp>
    <xdr:clientData/>
  </xdr:twoCellAnchor>
  <xdr:twoCellAnchor>
    <xdr:from>
      <xdr:col>2</xdr:col>
      <xdr:colOff>108857</xdr:colOff>
      <xdr:row>42</xdr:row>
      <xdr:rowOff>116115</xdr:rowOff>
    </xdr:from>
    <xdr:to>
      <xdr:col>17</xdr:col>
      <xdr:colOff>462643</xdr:colOff>
      <xdr:row>42</xdr:row>
      <xdr:rowOff>116115</xdr:rowOff>
    </xdr:to>
    <xdr:sp macro="" textlink="">
      <xdr:nvSpPr>
        <xdr:cNvPr id="137" name="Line 114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ShapeType="1"/>
        </xdr:cNvSpPr>
      </xdr:nvSpPr>
      <xdr:spPr bwMode="auto">
        <a:xfrm>
          <a:off x="235857" y="8968015"/>
          <a:ext cx="1074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463550</xdr:colOff>
      <xdr:row>19</xdr:row>
      <xdr:rowOff>88900</xdr:rowOff>
    </xdr:from>
    <xdr:to>
      <xdr:col>17</xdr:col>
      <xdr:colOff>463550</xdr:colOff>
      <xdr:row>42</xdr:row>
      <xdr:rowOff>117815</xdr:rowOff>
    </xdr:to>
    <xdr:sp macro="" textlink="">
      <xdr:nvSpPr>
        <xdr:cNvPr id="138" name="Line 114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ShapeType="1"/>
        </xdr:cNvSpPr>
      </xdr:nvSpPr>
      <xdr:spPr bwMode="auto">
        <a:xfrm>
          <a:off x="10979150" y="5143500"/>
          <a:ext cx="0" cy="382621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/>
        </a:ln>
      </xdr:spPr>
    </xdr:sp>
    <xdr:clientData/>
  </xdr:twoCellAnchor>
  <xdr:twoCellAnchor>
    <xdr:from>
      <xdr:col>2</xdr:col>
      <xdr:colOff>113506</xdr:colOff>
      <xdr:row>29</xdr:row>
      <xdr:rowOff>142876</xdr:rowOff>
    </xdr:from>
    <xdr:to>
      <xdr:col>2</xdr:col>
      <xdr:colOff>113506</xdr:colOff>
      <xdr:row>42</xdr:row>
      <xdr:rowOff>108178</xdr:rowOff>
    </xdr:to>
    <xdr:sp macro="" textlink="">
      <xdr:nvSpPr>
        <xdr:cNvPr id="139" name="Line 15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ShapeType="1"/>
        </xdr:cNvSpPr>
      </xdr:nvSpPr>
      <xdr:spPr bwMode="auto">
        <a:xfrm>
          <a:off x="240506" y="6848476"/>
          <a:ext cx="0" cy="21116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108698</xdr:colOff>
      <xdr:row>29</xdr:row>
      <xdr:rowOff>142876</xdr:rowOff>
    </xdr:from>
    <xdr:to>
      <xdr:col>2</xdr:col>
      <xdr:colOff>965356</xdr:colOff>
      <xdr:row>29</xdr:row>
      <xdr:rowOff>147976</xdr:rowOff>
    </xdr:to>
    <xdr:sp macro="" textlink="">
      <xdr:nvSpPr>
        <xdr:cNvPr id="140" name="Line 153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ShapeType="1"/>
        </xdr:cNvSpPr>
      </xdr:nvSpPr>
      <xdr:spPr bwMode="auto">
        <a:xfrm flipH="1" flipV="1">
          <a:off x="235698" y="6848476"/>
          <a:ext cx="856658" cy="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401070</xdr:colOff>
      <xdr:row>34</xdr:row>
      <xdr:rowOff>45205</xdr:rowOff>
    </xdr:from>
    <xdr:to>
      <xdr:col>14</xdr:col>
      <xdr:colOff>362970</xdr:colOff>
      <xdr:row>34</xdr:row>
      <xdr:rowOff>45205</xdr:rowOff>
    </xdr:to>
    <xdr:sp macro="" textlink="">
      <xdr:nvSpPr>
        <xdr:cNvPr id="141" name="Line 20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ShapeType="1"/>
        </xdr:cNvSpPr>
      </xdr:nvSpPr>
      <xdr:spPr bwMode="auto">
        <a:xfrm flipH="1" flipV="1">
          <a:off x="7898606" y="7501919"/>
          <a:ext cx="5470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367392</xdr:colOff>
      <xdr:row>10</xdr:row>
      <xdr:rowOff>108858</xdr:rowOff>
    </xdr:from>
    <xdr:to>
      <xdr:col>14</xdr:col>
      <xdr:colOff>367392</xdr:colOff>
      <xdr:row>34</xdr:row>
      <xdr:rowOff>40820</xdr:rowOff>
    </xdr:to>
    <xdr:sp macro="" textlink="">
      <xdr:nvSpPr>
        <xdr:cNvPr id="142" name="Line 18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ShapeType="1"/>
        </xdr:cNvSpPr>
      </xdr:nvSpPr>
      <xdr:spPr bwMode="auto">
        <a:xfrm flipH="1">
          <a:off x="8546986" y="4228421"/>
          <a:ext cx="0" cy="39324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11907</xdr:colOff>
      <xdr:row>40</xdr:row>
      <xdr:rowOff>142081</xdr:rowOff>
    </xdr:from>
    <xdr:to>
      <xdr:col>11</xdr:col>
      <xdr:colOff>369094</xdr:colOff>
      <xdr:row>40</xdr:row>
      <xdr:rowOff>142081</xdr:rowOff>
    </xdr:to>
    <xdr:sp macro="" textlink="">
      <xdr:nvSpPr>
        <xdr:cNvPr id="143" name="Line 167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ShapeType="1"/>
        </xdr:cNvSpPr>
      </xdr:nvSpPr>
      <xdr:spPr bwMode="auto">
        <a:xfrm>
          <a:off x="2374107" y="8663781"/>
          <a:ext cx="43767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30</xdr:row>
      <xdr:rowOff>95250</xdr:rowOff>
    </xdr:from>
    <xdr:to>
      <xdr:col>3</xdr:col>
      <xdr:colOff>190500</xdr:colOff>
      <xdr:row>37</xdr:row>
      <xdr:rowOff>0</xdr:rowOff>
    </xdr:to>
    <xdr:sp macro="" textlink="">
      <xdr:nvSpPr>
        <xdr:cNvPr id="145" name="Line 153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ShapeType="1"/>
        </xdr:cNvSpPr>
      </xdr:nvSpPr>
      <xdr:spPr bwMode="auto">
        <a:xfrm>
          <a:off x="1447800" y="73437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571499</xdr:colOff>
      <xdr:row>31</xdr:row>
      <xdr:rowOff>71234</xdr:rowOff>
    </xdr:from>
    <xdr:to>
      <xdr:col>22</xdr:col>
      <xdr:colOff>571500</xdr:colOff>
      <xdr:row>38</xdr:row>
      <xdr:rowOff>105771</xdr:rowOff>
    </xdr:to>
    <xdr:sp macro="" textlink="">
      <xdr:nvSpPr>
        <xdr:cNvPr id="148" name="Line 18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ShapeType="1"/>
        </xdr:cNvSpPr>
      </xdr:nvSpPr>
      <xdr:spPr bwMode="auto">
        <a:xfrm flipH="1">
          <a:off x="14039849" y="7107034"/>
          <a:ext cx="1" cy="11902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362744</xdr:colOff>
      <xdr:row>38</xdr:row>
      <xdr:rowOff>115206</xdr:rowOff>
    </xdr:from>
    <xdr:to>
      <xdr:col>22</xdr:col>
      <xdr:colOff>565148</xdr:colOff>
      <xdr:row>38</xdr:row>
      <xdr:rowOff>115206</xdr:rowOff>
    </xdr:to>
    <xdr:cxnSp macro="">
      <xdr:nvCxnSpPr>
        <xdr:cNvPr id="151" name="150 Conector recto de flecha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CxnSpPr/>
      </xdr:nvCxnSpPr>
      <xdr:spPr>
        <a:xfrm flipH="1" flipV="1">
          <a:off x="7860280" y="8225063"/>
          <a:ext cx="6053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37</xdr:row>
      <xdr:rowOff>0</xdr:rowOff>
    </xdr:from>
    <xdr:to>
      <xdr:col>11</xdr:col>
      <xdr:colOff>345282</xdr:colOff>
      <xdr:row>37</xdr:row>
      <xdr:rowOff>0</xdr:rowOff>
    </xdr:to>
    <xdr:cxnSp macro="">
      <xdr:nvCxnSpPr>
        <xdr:cNvPr id="153" name="152 Conector recto de flecha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CxnSpPr>
          <a:stCxn id="145" idx="1"/>
        </xdr:cNvCxnSpPr>
      </xdr:nvCxnSpPr>
      <xdr:spPr>
        <a:xfrm>
          <a:off x="1440657" y="8620125"/>
          <a:ext cx="529828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366957</xdr:colOff>
      <xdr:row>8</xdr:row>
      <xdr:rowOff>135548</xdr:rowOff>
    </xdr:from>
    <xdr:to>
      <xdr:col>14</xdr:col>
      <xdr:colOff>366957</xdr:colOff>
      <xdr:row>10</xdr:row>
      <xdr:rowOff>99829</xdr:rowOff>
    </xdr:to>
    <xdr:cxnSp macro="">
      <xdr:nvCxnSpPr>
        <xdr:cNvPr id="156" name="155 Conector recto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CxnSpPr/>
      </xdr:nvCxnSpPr>
      <xdr:spPr>
        <a:xfrm>
          <a:off x="8543803" y="3315433"/>
          <a:ext cx="0" cy="2866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59531</xdr:colOff>
      <xdr:row>4</xdr:row>
      <xdr:rowOff>142875</xdr:rowOff>
    </xdr:from>
    <xdr:to>
      <xdr:col>16</xdr:col>
      <xdr:colOff>188920</xdr:colOff>
      <xdr:row>8</xdr:row>
      <xdr:rowOff>134384</xdr:rowOff>
    </xdr:to>
    <xdr:sp macro="" textlink="">
      <xdr:nvSpPr>
        <xdr:cNvPr id="160" name="Rectangle 1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 noChangeArrowheads="1"/>
        </xdr:cNvSpPr>
      </xdr:nvSpPr>
      <xdr:spPr bwMode="auto">
        <a:xfrm>
          <a:off x="7048500" y="3095625"/>
          <a:ext cx="1915326" cy="658259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11</xdr:col>
      <xdr:colOff>369094</xdr:colOff>
      <xdr:row>31</xdr:row>
      <xdr:rowOff>83343</xdr:rowOff>
    </xdr:from>
    <xdr:to>
      <xdr:col>13</xdr:col>
      <xdr:colOff>354394</xdr:colOff>
      <xdr:row>35</xdr:row>
      <xdr:rowOff>67143</xdr:rowOff>
    </xdr:to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Arrowheads="1"/>
        </xdr:cNvSpPr>
      </xdr:nvSpPr>
      <xdr:spPr bwMode="auto">
        <a:xfrm>
          <a:off x="6769894" y="753189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Antares S.A.</a:t>
          </a:r>
        </a:p>
      </xdr:txBody>
    </xdr:sp>
    <xdr:clientData/>
  </xdr:twoCellAnchor>
  <xdr:twoCellAnchor>
    <xdr:from>
      <xdr:col>11</xdr:col>
      <xdr:colOff>345281</xdr:colOff>
      <xdr:row>36</xdr:row>
      <xdr:rowOff>154781</xdr:rowOff>
    </xdr:from>
    <xdr:to>
      <xdr:col>13</xdr:col>
      <xdr:colOff>330581</xdr:colOff>
      <xdr:row>40</xdr:row>
      <xdr:rowOff>138581</xdr:rowOff>
    </xdr:to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Arrowheads="1"/>
        </xdr:cNvSpPr>
      </xdr:nvSpPr>
      <xdr:spPr bwMode="auto">
        <a:xfrm>
          <a:off x="6746081" y="846058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S.A..</a:t>
          </a:r>
        </a:p>
      </xdr:txBody>
    </xdr:sp>
    <xdr:clientData/>
  </xdr:twoCellAnchor>
  <xdr:twoCellAnchor>
    <xdr:from>
      <xdr:col>2</xdr:col>
      <xdr:colOff>984816</xdr:colOff>
      <xdr:row>37</xdr:row>
      <xdr:rowOff>154781</xdr:rowOff>
    </xdr:from>
    <xdr:to>
      <xdr:col>4</xdr:col>
      <xdr:colOff>341466</xdr:colOff>
      <xdr:row>41</xdr:row>
      <xdr:rowOff>138581</xdr:rowOff>
    </xdr:to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Arrowheads="1"/>
        </xdr:cNvSpPr>
      </xdr:nvSpPr>
      <xdr:spPr bwMode="auto">
        <a:xfrm>
          <a:off x="1107280" y="8101352"/>
          <a:ext cx="1139186" cy="636943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S.A.</a:t>
          </a:r>
        </a:p>
      </xdr:txBody>
    </xdr:sp>
    <xdr:clientData/>
  </xdr:twoCellAnchor>
  <xdr:twoCellAnchor>
    <xdr:from>
      <xdr:col>2</xdr:col>
      <xdr:colOff>965993</xdr:colOff>
      <xdr:row>26</xdr:row>
      <xdr:rowOff>95248</xdr:rowOff>
    </xdr:from>
    <xdr:to>
      <xdr:col>4</xdr:col>
      <xdr:colOff>322643</xdr:colOff>
      <xdr:row>30</xdr:row>
      <xdr:rowOff>79048</xdr:rowOff>
    </xdr:to>
    <xdr:sp macro="" textlink="">
      <xdr:nvSpPr>
        <xdr:cNvPr id="161" name="Rectangle 15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rrowheads="1"/>
        </xdr:cNvSpPr>
      </xdr:nvSpPr>
      <xdr:spPr bwMode="auto">
        <a:xfrm>
          <a:off x="1092993" y="6305548"/>
          <a:ext cx="1153700" cy="6442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S.A.</a:t>
          </a:r>
        </a:p>
      </xdr:txBody>
    </xdr:sp>
    <xdr:clientData/>
  </xdr:twoCellAnchor>
  <xdr:twoCellAnchor>
    <xdr:from>
      <xdr:col>25</xdr:col>
      <xdr:colOff>190500</xdr:colOff>
      <xdr:row>15</xdr:row>
      <xdr:rowOff>119062</xdr:rowOff>
    </xdr:from>
    <xdr:to>
      <xdr:col>27</xdr:col>
      <xdr:colOff>80550</xdr:colOff>
      <xdr:row>19</xdr:row>
      <xdr:rowOff>102862</xdr:rowOff>
    </xdr:to>
    <xdr:sp macro="" textlink="">
      <xdr:nvSpPr>
        <xdr:cNvPr id="162" name="Rectangle 12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Arrowheads="1"/>
        </xdr:cNvSpPr>
      </xdr:nvSpPr>
      <xdr:spPr bwMode="auto">
        <a:xfrm>
          <a:off x="15449550" y="482441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S.A.</a:t>
          </a:r>
        </a:p>
      </xdr:txBody>
    </xdr:sp>
    <xdr:clientData/>
  </xdr:twoCellAnchor>
  <xdr:twoCellAnchor>
    <xdr:from>
      <xdr:col>27</xdr:col>
      <xdr:colOff>404813</xdr:colOff>
      <xdr:row>15</xdr:row>
      <xdr:rowOff>95248</xdr:rowOff>
    </xdr:from>
    <xdr:to>
      <xdr:col>29</xdr:col>
      <xdr:colOff>390113</xdr:colOff>
      <xdr:row>19</xdr:row>
      <xdr:rowOff>79048</xdr:rowOff>
    </xdr:to>
    <xdr:sp macro="" textlink="">
      <xdr:nvSpPr>
        <xdr:cNvPr id="163" name="Rectangle 12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Arrowheads="1"/>
        </xdr:cNvSpPr>
      </xdr:nvSpPr>
      <xdr:spPr bwMode="auto">
        <a:xfrm>
          <a:off x="16940213" y="4800598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Pargiua S.A.</a:t>
          </a:r>
        </a:p>
      </xdr:txBody>
    </xdr:sp>
    <xdr:clientData/>
  </xdr:twoCellAnchor>
  <xdr:twoCellAnchor>
    <xdr:from>
      <xdr:col>10</xdr:col>
      <xdr:colOff>171450</xdr:colOff>
      <xdr:row>35</xdr:row>
      <xdr:rowOff>76200</xdr:rowOff>
    </xdr:from>
    <xdr:to>
      <xdr:col>11</xdr:col>
      <xdr:colOff>357187</xdr:colOff>
      <xdr:row>37</xdr:row>
      <xdr:rowOff>95250</xdr:rowOff>
    </xdr:to>
    <xdr:sp macro="" textlink="">
      <xdr:nvSpPr>
        <xdr:cNvPr id="146" name="Rectangle 233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Arrowheads="1"/>
        </xdr:cNvSpPr>
      </xdr:nvSpPr>
      <xdr:spPr bwMode="auto">
        <a:xfrm>
          <a:off x="5962650" y="7772400"/>
          <a:ext cx="776287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10</xdr:col>
      <xdr:colOff>133350</xdr:colOff>
      <xdr:row>39</xdr:row>
      <xdr:rowOff>58964</xdr:rowOff>
    </xdr:from>
    <xdr:to>
      <xdr:col>11</xdr:col>
      <xdr:colOff>319087</xdr:colOff>
      <xdr:row>41</xdr:row>
      <xdr:rowOff>78014</xdr:rowOff>
    </xdr:to>
    <xdr:sp macro="" textlink="">
      <xdr:nvSpPr>
        <xdr:cNvPr id="150" name="Rectangle 233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Arrowheads="1"/>
        </xdr:cNvSpPr>
      </xdr:nvSpPr>
      <xdr:spPr bwMode="auto">
        <a:xfrm>
          <a:off x="5875564" y="8332107"/>
          <a:ext cx="770844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13</xdr:col>
      <xdr:colOff>231322</xdr:colOff>
      <xdr:row>36</xdr:row>
      <xdr:rowOff>95249</xdr:rowOff>
    </xdr:from>
    <xdr:to>
      <xdr:col>14</xdr:col>
      <xdr:colOff>417059</xdr:colOff>
      <xdr:row>38</xdr:row>
      <xdr:rowOff>114300</xdr:rowOff>
    </xdr:to>
    <xdr:sp macro="" textlink="">
      <xdr:nvSpPr>
        <xdr:cNvPr id="154" name="Rectangle 23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 noChangeArrowheads="1"/>
        </xdr:cNvSpPr>
      </xdr:nvSpPr>
      <xdr:spPr bwMode="auto">
        <a:xfrm>
          <a:off x="7728858" y="7878535"/>
          <a:ext cx="770844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16,00%</a:t>
          </a:r>
        </a:p>
      </xdr:txBody>
    </xdr:sp>
    <xdr:clientData/>
  </xdr:twoCellAnchor>
  <xdr:twoCellAnchor>
    <xdr:from>
      <xdr:col>4</xdr:col>
      <xdr:colOff>391298</xdr:colOff>
      <xdr:row>34</xdr:row>
      <xdr:rowOff>38853</xdr:rowOff>
    </xdr:from>
    <xdr:to>
      <xdr:col>11</xdr:col>
      <xdr:colOff>56749</xdr:colOff>
      <xdr:row>39</xdr:row>
      <xdr:rowOff>146680</xdr:rowOff>
    </xdr:to>
    <xdr:cxnSp macro="">
      <xdr:nvCxnSpPr>
        <xdr:cNvPr id="104" name="103 Conector angular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CxnSpPr/>
      </xdr:nvCxnSpPr>
      <xdr:spPr>
        <a:xfrm rot="10800000" flipV="1">
          <a:off x="2296298" y="7495567"/>
          <a:ext cx="4087772" cy="924256"/>
        </a:xfrm>
        <a:prstGeom prst="bentConnector3">
          <a:avLst>
            <a:gd name="adj1" fmla="val -3198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273050</xdr:colOff>
      <xdr:row>32</xdr:row>
      <xdr:rowOff>57150</xdr:rowOff>
    </xdr:from>
    <xdr:to>
      <xdr:col>14</xdr:col>
      <xdr:colOff>457200</xdr:colOff>
      <xdr:row>34</xdr:row>
      <xdr:rowOff>76200</xdr:rowOff>
    </xdr:to>
    <xdr:sp macro="" textlink="">
      <xdr:nvSpPr>
        <xdr:cNvPr id="173" name="Rectangle 9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 noChangeArrowheads="1"/>
        </xdr:cNvSpPr>
      </xdr:nvSpPr>
      <xdr:spPr bwMode="auto">
        <a:xfrm>
          <a:off x="7835900" y="7258050"/>
          <a:ext cx="7747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 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27220</xdr:colOff>
      <xdr:row>44</xdr:row>
      <xdr:rowOff>1385</xdr:rowOff>
    </xdr:from>
    <xdr:to>
      <xdr:col>26</xdr:col>
      <xdr:colOff>376923</xdr:colOff>
      <xdr:row>45</xdr:row>
      <xdr:rowOff>142899</xdr:rowOff>
    </xdr:to>
    <xdr:sp macro="" textlink="">
      <xdr:nvSpPr>
        <xdr:cNvPr id="134" name="Rectangle 149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rrowheads="1"/>
        </xdr:cNvSpPr>
      </xdr:nvSpPr>
      <xdr:spPr bwMode="auto">
        <a:xfrm>
          <a:off x="14546041" y="7621385"/>
          <a:ext cx="1030061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121530</xdr:colOff>
      <xdr:row>43</xdr:row>
      <xdr:rowOff>68038</xdr:rowOff>
    </xdr:from>
    <xdr:to>
      <xdr:col>28</xdr:col>
      <xdr:colOff>121316</xdr:colOff>
      <xdr:row>47</xdr:row>
      <xdr:rowOff>139717</xdr:rowOff>
    </xdr:to>
    <xdr:sp macro="" textlink="">
      <xdr:nvSpPr>
        <xdr:cNvPr id="135" name="Rectangle 15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Arrowheads="1"/>
        </xdr:cNvSpPr>
      </xdr:nvSpPr>
      <xdr:spPr bwMode="auto">
        <a:xfrm>
          <a:off x="15320709" y="7524752"/>
          <a:ext cx="1170000" cy="69760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25</xdr:col>
      <xdr:colOff>31106</xdr:colOff>
      <xdr:row>50</xdr:row>
      <xdr:rowOff>1384</xdr:rowOff>
    </xdr:from>
    <xdr:to>
      <xdr:col>26</xdr:col>
      <xdr:colOff>373035</xdr:colOff>
      <xdr:row>52</xdr:row>
      <xdr:rowOff>47649</xdr:rowOff>
    </xdr:to>
    <xdr:sp macro="" textlink="">
      <xdr:nvSpPr>
        <xdr:cNvPr id="144" name="Rectangle 149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Arrowheads="1"/>
        </xdr:cNvSpPr>
      </xdr:nvSpPr>
      <xdr:spPr bwMode="auto">
        <a:xfrm>
          <a:off x="14549927" y="8546670"/>
          <a:ext cx="1022287" cy="37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127217</xdr:colOff>
      <xdr:row>49</xdr:row>
      <xdr:rowOff>40825</xdr:rowOff>
    </xdr:from>
    <xdr:to>
      <xdr:col>28</xdr:col>
      <xdr:colOff>127003</xdr:colOff>
      <xdr:row>53</xdr:row>
      <xdr:rowOff>98897</xdr:rowOff>
    </xdr:to>
    <xdr:sp macro="" textlink="">
      <xdr:nvSpPr>
        <xdr:cNvPr id="155" name="Rectangle 15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Arrowheads="1"/>
        </xdr:cNvSpPr>
      </xdr:nvSpPr>
      <xdr:spPr bwMode="auto">
        <a:xfrm>
          <a:off x="15326396" y="8436432"/>
          <a:ext cx="1170000" cy="69760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26</xdr:col>
      <xdr:colOff>122467</xdr:colOff>
      <xdr:row>55</xdr:row>
      <xdr:rowOff>13611</xdr:rowOff>
    </xdr:from>
    <xdr:to>
      <xdr:col>28</xdr:col>
      <xdr:colOff>122253</xdr:colOff>
      <xdr:row>59</xdr:row>
      <xdr:rowOff>44469</xdr:rowOff>
    </xdr:to>
    <xdr:sp macro="" textlink="">
      <xdr:nvSpPr>
        <xdr:cNvPr id="157" name="Rectangle 15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Arrowheads="1"/>
        </xdr:cNvSpPr>
      </xdr:nvSpPr>
      <xdr:spPr bwMode="auto">
        <a:xfrm>
          <a:off x="15321646" y="9375325"/>
          <a:ext cx="1170000" cy="68400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Acuapanama S.A.</a:t>
          </a:r>
        </a:p>
      </xdr:txBody>
    </xdr:sp>
    <xdr:clientData/>
  </xdr:twoCellAnchor>
  <xdr:twoCellAnchor>
    <xdr:from>
      <xdr:col>25</xdr:col>
      <xdr:colOff>17688</xdr:colOff>
      <xdr:row>55</xdr:row>
      <xdr:rowOff>54432</xdr:rowOff>
    </xdr:from>
    <xdr:to>
      <xdr:col>26</xdr:col>
      <xdr:colOff>369142</xdr:colOff>
      <xdr:row>57</xdr:row>
      <xdr:rowOff>87088</xdr:rowOff>
    </xdr:to>
    <xdr:sp macro="" textlink="">
      <xdr:nvSpPr>
        <xdr:cNvPr id="158" name="Rectangle 14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Arrowheads="1"/>
        </xdr:cNvSpPr>
      </xdr:nvSpPr>
      <xdr:spPr bwMode="auto">
        <a:xfrm>
          <a:off x="14536509" y="9416146"/>
          <a:ext cx="1031812" cy="3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258541</xdr:colOff>
      <xdr:row>45</xdr:row>
      <xdr:rowOff>123849</xdr:rowOff>
    </xdr:from>
    <xdr:to>
      <xdr:col>26</xdr:col>
      <xdr:colOff>125924</xdr:colOff>
      <xdr:row>45</xdr:row>
      <xdr:rowOff>126047</xdr:rowOff>
    </xdr:to>
    <xdr:sp macro="" textlink="">
      <xdr:nvSpPr>
        <xdr:cNvPr id="159" name="Line 15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ShapeType="1"/>
        </xdr:cNvSpPr>
      </xdr:nvSpPr>
      <xdr:spPr bwMode="auto">
        <a:xfrm>
          <a:off x="14777362" y="7907135"/>
          <a:ext cx="547741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248821</xdr:colOff>
      <xdr:row>51</xdr:row>
      <xdr:rowOff>123849</xdr:rowOff>
    </xdr:from>
    <xdr:to>
      <xdr:col>26</xdr:col>
      <xdr:colOff>116204</xdr:colOff>
      <xdr:row>51</xdr:row>
      <xdr:rowOff>126047</xdr:rowOff>
    </xdr:to>
    <xdr:sp macro="" textlink="">
      <xdr:nvSpPr>
        <xdr:cNvPr id="164" name="Line 15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ShapeType="1"/>
        </xdr:cNvSpPr>
      </xdr:nvSpPr>
      <xdr:spPr bwMode="auto">
        <a:xfrm>
          <a:off x="14767642" y="8832420"/>
          <a:ext cx="547741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109765</xdr:colOff>
      <xdr:row>60</xdr:row>
      <xdr:rowOff>108860</xdr:rowOff>
    </xdr:from>
    <xdr:to>
      <xdr:col>28</xdr:col>
      <xdr:colOff>105951</xdr:colOff>
      <xdr:row>64</xdr:row>
      <xdr:rowOff>125318</xdr:rowOff>
    </xdr:to>
    <xdr:sp macro="" textlink="">
      <xdr:nvSpPr>
        <xdr:cNvPr id="165" name="Rectangle 148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Arrowheads="1"/>
        </xdr:cNvSpPr>
      </xdr:nvSpPr>
      <xdr:spPr bwMode="auto">
        <a:xfrm>
          <a:off x="15308944" y="10287003"/>
          <a:ext cx="1166400" cy="669601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25</xdr:col>
      <xdr:colOff>154782</xdr:colOff>
      <xdr:row>60</xdr:row>
      <xdr:rowOff>116229</xdr:rowOff>
    </xdr:from>
    <xdr:to>
      <xdr:col>26</xdr:col>
      <xdr:colOff>259557</xdr:colOff>
      <xdr:row>62</xdr:row>
      <xdr:rowOff>127343</xdr:rowOff>
    </xdr:to>
    <xdr:sp macro="" textlink="">
      <xdr:nvSpPr>
        <xdr:cNvPr id="168" name="Rectangle 14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>
          <a:spLocks noChangeArrowheads="1"/>
        </xdr:cNvSpPr>
      </xdr:nvSpPr>
      <xdr:spPr bwMode="auto">
        <a:xfrm>
          <a:off x="14673603" y="10294372"/>
          <a:ext cx="785133" cy="337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25</xdr:col>
      <xdr:colOff>231321</xdr:colOff>
      <xdr:row>57</xdr:row>
      <xdr:rowOff>27215</xdr:rowOff>
    </xdr:from>
    <xdr:to>
      <xdr:col>26</xdr:col>
      <xdr:colOff>102161</xdr:colOff>
      <xdr:row>57</xdr:row>
      <xdr:rowOff>27215</xdr:rowOff>
    </xdr:to>
    <xdr:sp macro="" textlink="">
      <xdr:nvSpPr>
        <xdr:cNvPr id="170" name="Line 150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ShapeType="1"/>
        </xdr:cNvSpPr>
      </xdr:nvSpPr>
      <xdr:spPr bwMode="auto">
        <a:xfrm>
          <a:off x="14750142" y="9715501"/>
          <a:ext cx="55119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245650</xdr:colOff>
      <xdr:row>19</xdr:row>
      <xdr:rowOff>108855</xdr:rowOff>
    </xdr:from>
    <xdr:to>
      <xdr:col>26</xdr:col>
      <xdr:colOff>109765</xdr:colOff>
      <xdr:row>62</xdr:row>
      <xdr:rowOff>117088</xdr:rowOff>
    </xdr:to>
    <xdr:cxnSp macro="">
      <xdr:nvCxnSpPr>
        <xdr:cNvPr id="5" name="4 Conector angular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endCxn id="165" idx="1"/>
        </xdr:cNvCxnSpPr>
      </xdr:nvCxnSpPr>
      <xdr:spPr>
        <a:xfrm rot="16200000" flipH="1">
          <a:off x="11535555" y="6875628"/>
          <a:ext cx="7002305" cy="544473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244929</xdr:colOff>
      <xdr:row>40</xdr:row>
      <xdr:rowOff>68036</xdr:rowOff>
    </xdr:from>
    <xdr:to>
      <xdr:col>26</xdr:col>
      <xdr:colOff>159204</xdr:colOff>
      <xdr:row>40</xdr:row>
      <xdr:rowOff>68036</xdr:rowOff>
    </xdr:to>
    <xdr:sp macro="" textlink="">
      <xdr:nvSpPr>
        <xdr:cNvPr id="171" name="Line 147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>
          <a:off x="14763750" y="7034893"/>
          <a:ext cx="5946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449027</xdr:colOff>
      <xdr:row>32</xdr:row>
      <xdr:rowOff>149681</xdr:rowOff>
    </xdr:from>
    <xdr:to>
      <xdr:col>20</xdr:col>
      <xdr:colOff>445212</xdr:colOff>
      <xdr:row>37</xdr:row>
      <xdr:rowOff>2852</xdr:rowOff>
    </xdr:to>
    <xdr:sp macro="" textlink="">
      <xdr:nvSpPr>
        <xdr:cNvPr id="179" name="Rectangle 102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>
          <a:spLocks noChangeArrowheads="1"/>
        </xdr:cNvSpPr>
      </xdr:nvSpPr>
      <xdr:spPr bwMode="auto">
        <a:xfrm>
          <a:off x="10872098" y="581025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17</xdr:col>
      <xdr:colOff>126903</xdr:colOff>
      <xdr:row>10</xdr:row>
      <xdr:rowOff>120871</xdr:rowOff>
    </xdr:from>
    <xdr:to>
      <xdr:col>18</xdr:col>
      <xdr:colOff>430974</xdr:colOff>
      <xdr:row>34</xdr:row>
      <xdr:rowOff>105076</xdr:rowOff>
    </xdr:to>
    <xdr:cxnSp macro="">
      <xdr:nvCxnSpPr>
        <xdr:cNvPr id="180" name="179 Conector angular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CxnSpPr/>
      </xdr:nvCxnSpPr>
      <xdr:spPr>
        <a:xfrm rot="16200000" flipH="1">
          <a:off x="8457925" y="3696099"/>
          <a:ext cx="3903062" cy="88917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367386</xdr:colOff>
      <xdr:row>32</xdr:row>
      <xdr:rowOff>108860</xdr:rowOff>
    </xdr:from>
    <xdr:to>
      <xdr:col>18</xdr:col>
      <xdr:colOff>480475</xdr:colOff>
      <xdr:row>34</xdr:row>
      <xdr:rowOff>143784</xdr:rowOff>
    </xdr:to>
    <xdr:sp macro="" textlink="">
      <xdr:nvSpPr>
        <xdr:cNvPr id="181" name="Rectangle 209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>
          <a:spLocks noChangeArrowheads="1"/>
        </xdr:cNvSpPr>
      </xdr:nvSpPr>
      <xdr:spPr bwMode="auto">
        <a:xfrm>
          <a:off x="10205350" y="5769431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19,70%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411389</xdr:colOff>
      <xdr:row>19</xdr:row>
      <xdr:rowOff>28575</xdr:rowOff>
    </xdr:from>
    <xdr:to>
      <xdr:col>12</xdr:col>
      <xdr:colOff>407574</xdr:colOff>
      <xdr:row>23</xdr:row>
      <xdr:rowOff>45032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6783614" y="3543300"/>
          <a:ext cx="1177285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16</xdr:col>
      <xdr:colOff>488495</xdr:colOff>
      <xdr:row>15</xdr:row>
      <xdr:rowOff>123825</xdr:rowOff>
    </xdr:from>
    <xdr:to>
      <xdr:col>18</xdr:col>
      <xdr:colOff>484680</xdr:colOff>
      <xdr:row>19</xdr:row>
      <xdr:rowOff>140282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0326459" y="300853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17</xdr:col>
      <xdr:colOff>449035</xdr:colOff>
      <xdr:row>13</xdr:row>
      <xdr:rowOff>88327</xdr:rowOff>
    </xdr:from>
    <xdr:to>
      <xdr:col>17</xdr:col>
      <xdr:colOff>449035</xdr:colOff>
      <xdr:row>15</xdr:row>
      <xdr:rowOff>133924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 flipH="1">
          <a:off x="10872106" y="2646470"/>
          <a:ext cx="0" cy="37216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7353300" y="30765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23</xdr:row>
      <xdr:rowOff>47625</xdr:rowOff>
    </xdr:from>
    <xdr:to>
      <xdr:col>11</xdr:col>
      <xdr:colOff>394607</xdr:colOff>
      <xdr:row>36</xdr:row>
      <xdr:rowOff>108857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7353300" y="4210050"/>
          <a:ext cx="4082" cy="2166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24</xdr:row>
      <xdr:rowOff>47625</xdr:rowOff>
    </xdr:from>
    <xdr:to>
      <xdr:col>9</xdr:col>
      <xdr:colOff>254425</xdr:colOff>
      <xdr:row>28</xdr:row>
      <xdr:rowOff>64082</xdr:rowOff>
    </xdr:to>
    <xdr:sp macro="" textlink="">
      <xdr:nvSpPr>
        <xdr:cNvPr id="7" name="Rectangle 5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4858814" y="437197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Salmones Australes S.A</a:t>
          </a:r>
        </a:p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14</xdr:col>
      <xdr:colOff>204106</xdr:colOff>
      <xdr:row>10</xdr:row>
      <xdr:rowOff>114300</xdr:rowOff>
    </xdr:from>
    <xdr:to>
      <xdr:col>14</xdr:col>
      <xdr:colOff>209549</xdr:colOff>
      <xdr:row>15</xdr:row>
      <xdr:rowOff>136072</xdr:rowOff>
    </xdr:to>
    <xdr:sp macro="" textlink="">
      <xdr:nvSpPr>
        <xdr:cNvPr id="8" name="Line 6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 flipH="1">
          <a:off x="8871856" y="2182586"/>
          <a:ext cx="5443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447675</xdr:colOff>
      <xdr:row>22</xdr:row>
      <xdr:rowOff>38100</xdr:rowOff>
    </xdr:from>
    <xdr:to>
      <xdr:col>19</xdr:col>
      <xdr:colOff>443861</xdr:colOff>
      <xdr:row>26</xdr:row>
      <xdr:rowOff>54557</xdr:rowOff>
    </xdr:to>
    <xdr:sp macro="" textlink="">
      <xdr:nvSpPr>
        <xdr:cNvPr id="9" name="Rectangle 8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0953750" y="40386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16</xdr:col>
      <xdr:colOff>562882</xdr:colOff>
      <xdr:row>24</xdr:row>
      <xdr:rowOff>38100</xdr:rowOff>
    </xdr:from>
    <xdr:to>
      <xdr:col>17</xdr:col>
      <xdr:colOff>439057</xdr:colOff>
      <xdr:row>24</xdr:row>
      <xdr:rowOff>38100</xdr:rowOff>
    </xdr:to>
    <xdr:sp macro="" textlink="">
      <xdr:nvSpPr>
        <xdr:cNvPr id="10" name="Line 8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10400846" y="4392386"/>
          <a:ext cx="4612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364332</xdr:colOff>
      <xdr:row>14</xdr:row>
      <xdr:rowOff>0</xdr:rowOff>
    </xdr:from>
    <xdr:to>
      <xdr:col>17</xdr:col>
      <xdr:colOff>474549</xdr:colOff>
      <xdr:row>16</xdr:row>
      <xdr:rowOff>19050</xdr:rowOff>
    </xdr:to>
    <xdr:sp macro="" textlink="">
      <xdr:nvSpPr>
        <xdr:cNvPr id="11" name="Rectangle 8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0279857" y="2705100"/>
          <a:ext cx="70076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14</xdr:col>
      <xdr:colOff>63048</xdr:colOff>
      <xdr:row>13</xdr:row>
      <xdr:rowOff>152398</xdr:rowOff>
    </xdr:from>
    <xdr:to>
      <xdr:col>15</xdr:col>
      <xdr:colOff>367848</xdr:colOff>
      <xdr:row>16</xdr:row>
      <xdr:rowOff>8162</xdr:rowOff>
    </xdr:to>
    <xdr:sp macro="" textlink="">
      <xdr:nvSpPr>
        <xdr:cNvPr id="12" name="Rectangle 89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8730798" y="2710541"/>
          <a:ext cx="8899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441037</xdr:colOff>
      <xdr:row>24</xdr:row>
      <xdr:rowOff>52916</xdr:rowOff>
    </xdr:from>
    <xdr:to>
      <xdr:col>7</xdr:col>
      <xdr:colOff>249478</xdr:colOff>
      <xdr:row>26</xdr:row>
      <xdr:rowOff>10583</xdr:rowOff>
    </xdr:to>
    <xdr:sp macro="" textlink="">
      <xdr:nvSpPr>
        <xdr:cNvPr id="13" name="Rectangle 90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3951680" y="4407202"/>
          <a:ext cx="869798" cy="284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296636</xdr:colOff>
      <xdr:row>17</xdr:row>
      <xdr:rowOff>138786</xdr:rowOff>
    </xdr:from>
    <xdr:to>
      <xdr:col>14</xdr:col>
      <xdr:colOff>87086</xdr:colOff>
      <xdr:row>19</xdr:row>
      <xdr:rowOff>159198</xdr:rowOff>
    </xdr:to>
    <xdr:sp macro="" textlink="">
      <xdr:nvSpPr>
        <xdr:cNvPr id="14" name="Rectangle 9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7794172" y="3350072"/>
          <a:ext cx="960664" cy="34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11</xdr:col>
      <xdr:colOff>337457</xdr:colOff>
      <xdr:row>34</xdr:row>
      <xdr:rowOff>87086</xdr:rowOff>
    </xdr:from>
    <xdr:to>
      <xdr:col>12</xdr:col>
      <xdr:colOff>375557</xdr:colOff>
      <xdr:row>36</xdr:row>
      <xdr:rowOff>106137</xdr:rowOff>
    </xdr:to>
    <xdr:sp macro="" textlink="">
      <xdr:nvSpPr>
        <xdr:cNvPr id="15" name="Rectangle 9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7300232" y="6030686"/>
          <a:ext cx="6286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99,50%</a:t>
          </a:r>
        </a:p>
      </xdr:txBody>
    </xdr:sp>
    <xdr:clientData/>
  </xdr:twoCellAnchor>
  <xdr:twoCellAnchor>
    <xdr:from>
      <xdr:col>12</xdr:col>
      <xdr:colOff>265340</xdr:colOff>
      <xdr:row>32</xdr:row>
      <xdr:rowOff>91471</xdr:rowOff>
    </xdr:from>
    <xdr:to>
      <xdr:col>13</xdr:col>
      <xdr:colOff>303440</xdr:colOff>
      <xdr:row>34</xdr:row>
      <xdr:rowOff>107345</xdr:rowOff>
    </xdr:to>
    <xdr:sp macro="" textlink="">
      <xdr:nvSpPr>
        <xdr:cNvPr id="16" name="Rectangle 9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7762876" y="5752042"/>
          <a:ext cx="623207" cy="342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39014</xdr:colOff>
      <xdr:row>24</xdr:row>
      <xdr:rowOff>110369</xdr:rowOff>
    </xdr:from>
    <xdr:to>
      <xdr:col>10</xdr:col>
      <xdr:colOff>475949</xdr:colOff>
      <xdr:row>26</xdr:row>
      <xdr:rowOff>118836</xdr:rowOff>
    </xdr:to>
    <xdr:sp macro="" textlink="">
      <xdr:nvSpPr>
        <xdr:cNvPr id="17" name="Rectangle 9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830214" y="4504569"/>
          <a:ext cx="1027485" cy="33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50,9999%   </a:t>
          </a:r>
        </a:p>
      </xdr:txBody>
    </xdr:sp>
    <xdr:clientData/>
  </xdr:twoCellAnchor>
  <xdr:twoCellAnchor>
    <xdr:from>
      <xdr:col>8</xdr:col>
      <xdr:colOff>419100</xdr:colOff>
      <xdr:row>10</xdr:row>
      <xdr:rowOff>114300</xdr:rowOff>
    </xdr:from>
    <xdr:to>
      <xdr:col>8</xdr:col>
      <xdr:colOff>419100</xdr:colOff>
      <xdr:row>18</xdr:row>
      <xdr:rowOff>142875</xdr:rowOff>
    </xdr:to>
    <xdr:sp macro="" textlink="">
      <xdr:nvSpPr>
        <xdr:cNvPr id="18" name="Line 9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5610225" y="2171700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432707</xdr:colOff>
      <xdr:row>15</xdr:row>
      <xdr:rowOff>127907</xdr:rowOff>
    </xdr:from>
    <xdr:to>
      <xdr:col>15</xdr:col>
      <xdr:colOff>428893</xdr:colOff>
      <xdr:row>19</xdr:row>
      <xdr:rowOff>144364</xdr:rowOff>
    </xdr:to>
    <xdr:sp macro="" textlink="">
      <xdr:nvSpPr>
        <xdr:cNvPr id="19" name="Rectangle 10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8515350" y="301262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13</xdr:col>
      <xdr:colOff>136525</xdr:colOff>
      <xdr:row>18</xdr:row>
      <xdr:rowOff>152400</xdr:rowOff>
    </xdr:to>
    <xdr:sp macro="" textlink="">
      <xdr:nvSpPr>
        <xdr:cNvPr id="20" name="Rectangle 104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7385050" y="3162300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17</xdr:col>
      <xdr:colOff>476250</xdr:colOff>
      <xdr:row>27</xdr:row>
      <xdr:rowOff>66675</xdr:rowOff>
    </xdr:from>
    <xdr:to>
      <xdr:col>19</xdr:col>
      <xdr:colOff>472436</xdr:colOff>
      <xdr:row>31</xdr:row>
      <xdr:rowOff>83132</xdr:rowOff>
    </xdr:to>
    <xdr:sp macro="" textlink="">
      <xdr:nvSpPr>
        <xdr:cNvPr id="23" name="Rectangle 119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0982325" y="48768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5443</xdr:colOff>
      <xdr:row>15</xdr:row>
      <xdr:rowOff>123825</xdr:rowOff>
    </xdr:from>
    <xdr:to>
      <xdr:col>22</xdr:col>
      <xdr:colOff>1629</xdr:colOff>
      <xdr:row>19</xdr:row>
      <xdr:rowOff>140282</xdr:rowOff>
    </xdr:to>
    <xdr:sp macro="" textlink="">
      <xdr:nvSpPr>
        <xdr:cNvPr id="24" name="Rectangle 12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283168" y="29908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20</xdr:col>
      <xdr:colOff>540543</xdr:colOff>
      <xdr:row>22</xdr:row>
      <xdr:rowOff>38100</xdr:rowOff>
    </xdr:from>
    <xdr:to>
      <xdr:col>22</xdr:col>
      <xdr:colOff>536729</xdr:colOff>
      <xdr:row>26</xdr:row>
      <xdr:rowOff>54557</xdr:rowOff>
    </xdr:to>
    <xdr:sp macro="" textlink="">
      <xdr:nvSpPr>
        <xdr:cNvPr id="25" name="Rectangle 12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2818268" y="40386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20</xdr:col>
      <xdr:colOff>93889</xdr:colOff>
      <xdr:row>19</xdr:row>
      <xdr:rowOff>152400</xdr:rowOff>
    </xdr:from>
    <xdr:to>
      <xdr:col>20</xdr:col>
      <xdr:colOff>93889</xdr:colOff>
      <xdr:row>29</xdr:row>
      <xdr:rowOff>85725</xdr:rowOff>
    </xdr:to>
    <xdr:sp macro="" textlink="">
      <xdr:nvSpPr>
        <xdr:cNvPr id="26" name="Line 124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 flipH="1">
          <a:off x="12272282" y="3690257"/>
          <a:ext cx="0" cy="15661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26307</xdr:colOff>
      <xdr:row>22</xdr:row>
      <xdr:rowOff>66675</xdr:rowOff>
    </xdr:from>
    <xdr:to>
      <xdr:col>21</xdr:col>
      <xdr:colOff>58964</xdr:colOff>
      <xdr:row>24</xdr:row>
      <xdr:rowOff>85725</xdr:rowOff>
    </xdr:to>
    <xdr:sp macro="" textlink="">
      <xdr:nvSpPr>
        <xdr:cNvPr id="27" name="Rectangle 12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2204700" y="4094389"/>
          <a:ext cx="617764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20</xdr:col>
      <xdr:colOff>7030</xdr:colOff>
      <xdr:row>27</xdr:row>
      <xdr:rowOff>92528</xdr:rowOff>
    </xdr:from>
    <xdr:to>
      <xdr:col>21</xdr:col>
      <xdr:colOff>144462</xdr:colOff>
      <xdr:row>29</xdr:row>
      <xdr:rowOff>111579</xdr:rowOff>
    </xdr:to>
    <xdr:sp macro="" textlink="">
      <xdr:nvSpPr>
        <xdr:cNvPr id="28" name="Rectangle 12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2185423" y="4936671"/>
          <a:ext cx="722539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20</xdr:col>
      <xdr:colOff>578643</xdr:colOff>
      <xdr:row>27</xdr:row>
      <xdr:rowOff>66675</xdr:rowOff>
    </xdr:from>
    <xdr:to>
      <xdr:col>22</xdr:col>
      <xdr:colOff>574829</xdr:colOff>
      <xdr:row>31</xdr:row>
      <xdr:rowOff>83132</xdr:rowOff>
    </xdr:to>
    <xdr:sp macro="" textlink="">
      <xdr:nvSpPr>
        <xdr:cNvPr id="29" name="Rectangle 12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2856368" y="48768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96270</xdr:colOff>
      <xdr:row>24</xdr:row>
      <xdr:rowOff>38100</xdr:rowOff>
    </xdr:from>
    <xdr:to>
      <xdr:col>20</xdr:col>
      <xdr:colOff>543945</xdr:colOff>
      <xdr:row>24</xdr:row>
      <xdr:rowOff>38100</xdr:rowOff>
    </xdr:to>
    <xdr:sp macro="" textlink="">
      <xdr:nvSpPr>
        <xdr:cNvPr id="30" name="Line 128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12274663" y="4392386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93889</xdr:colOff>
      <xdr:row>29</xdr:row>
      <xdr:rowOff>85725</xdr:rowOff>
    </xdr:from>
    <xdr:to>
      <xdr:col>20</xdr:col>
      <xdr:colOff>532039</xdr:colOff>
      <xdr:row>29</xdr:row>
      <xdr:rowOff>85725</xdr:rowOff>
    </xdr:to>
    <xdr:sp macro="" textlink="">
      <xdr:nvSpPr>
        <xdr:cNvPr id="31" name="Line 12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ShapeType="1"/>
        </xdr:cNvSpPr>
      </xdr:nvSpPr>
      <xdr:spPr bwMode="auto">
        <a:xfrm>
          <a:off x="12272282" y="5256439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514350</xdr:colOff>
      <xdr:row>22</xdr:row>
      <xdr:rowOff>66675</xdr:rowOff>
    </xdr:from>
    <xdr:to>
      <xdr:col>17</xdr:col>
      <xdr:colOff>552450</xdr:colOff>
      <xdr:row>24</xdr:row>
      <xdr:rowOff>85725</xdr:rowOff>
    </xdr:to>
    <xdr:sp macro="" textlink="">
      <xdr:nvSpPr>
        <xdr:cNvPr id="32" name="Rectangle 13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0429875" y="406717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64,52%</a:t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17</xdr:col>
      <xdr:colOff>552450</xdr:colOff>
      <xdr:row>29</xdr:row>
      <xdr:rowOff>133350</xdr:rowOff>
    </xdr:to>
    <xdr:sp macro="" textlink="">
      <xdr:nvSpPr>
        <xdr:cNvPr id="33" name="Rectangle 13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0391775" y="4924425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21</xdr:col>
      <xdr:colOff>58851</xdr:colOff>
      <xdr:row>13</xdr:row>
      <xdr:rowOff>82997</xdr:rowOff>
    </xdr:from>
    <xdr:to>
      <xdr:col>21</xdr:col>
      <xdr:colOff>58851</xdr:colOff>
      <xdr:row>15</xdr:row>
      <xdr:rowOff>117028</xdr:rowOff>
    </xdr:to>
    <xdr:sp macro="" textlink="">
      <xdr:nvSpPr>
        <xdr:cNvPr id="34" name="Line 13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 flipH="1">
          <a:off x="12927126" y="2626172"/>
          <a:ext cx="0" cy="3578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451</xdr:colOff>
      <xdr:row>13</xdr:row>
      <xdr:rowOff>111125</xdr:rowOff>
    </xdr:from>
    <xdr:to>
      <xdr:col>22</xdr:col>
      <xdr:colOff>403680</xdr:colOff>
      <xdr:row>15</xdr:row>
      <xdr:rowOff>130175</xdr:rowOff>
    </xdr:to>
    <xdr:sp macro="" textlink="">
      <xdr:nvSpPr>
        <xdr:cNvPr id="35" name="Rectangle 13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2763951" y="2669268"/>
          <a:ext cx="988336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 </a:t>
          </a:r>
        </a:p>
      </xdr:txBody>
    </xdr:sp>
    <xdr:clientData/>
  </xdr:twoCellAnchor>
  <xdr:twoCellAnchor>
    <xdr:from>
      <xdr:col>24</xdr:col>
      <xdr:colOff>133350</xdr:colOff>
      <xdr:row>15</xdr:row>
      <xdr:rowOff>95250</xdr:rowOff>
    </xdr:from>
    <xdr:to>
      <xdr:col>26</xdr:col>
      <xdr:colOff>34286</xdr:colOff>
      <xdr:row>19</xdr:row>
      <xdr:rowOff>111707</xdr:rowOff>
    </xdr:to>
    <xdr:sp macro="" textlink="">
      <xdr:nvSpPr>
        <xdr:cNvPr id="36" name="Rectangle 13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4754225" y="296227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25</xdr:col>
      <xdr:colOff>145256</xdr:colOff>
      <xdr:row>22</xdr:row>
      <xdr:rowOff>9525</xdr:rowOff>
    </xdr:from>
    <xdr:to>
      <xdr:col>27</xdr:col>
      <xdr:colOff>141442</xdr:colOff>
      <xdr:row>26</xdr:row>
      <xdr:rowOff>25982</xdr:rowOff>
    </xdr:to>
    <xdr:sp macro="" textlink="">
      <xdr:nvSpPr>
        <xdr:cNvPr id="37" name="Rectangle 13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5451931" y="401002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24</xdr:col>
      <xdr:colOff>161925</xdr:colOff>
      <xdr:row>22</xdr:row>
      <xdr:rowOff>38100</xdr:rowOff>
    </xdr:from>
    <xdr:to>
      <xdr:col>25</xdr:col>
      <xdr:colOff>266700</xdr:colOff>
      <xdr:row>24</xdr:row>
      <xdr:rowOff>57150</xdr:rowOff>
    </xdr:to>
    <xdr:sp macro="" textlink="">
      <xdr:nvSpPr>
        <xdr:cNvPr id="38" name="Rectangle 1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4782800" y="403860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145256</xdr:colOff>
      <xdr:row>27</xdr:row>
      <xdr:rowOff>38100</xdr:rowOff>
    </xdr:from>
    <xdr:to>
      <xdr:col>27</xdr:col>
      <xdr:colOff>141442</xdr:colOff>
      <xdr:row>31</xdr:row>
      <xdr:rowOff>54557</xdr:rowOff>
    </xdr:to>
    <xdr:sp macro="" textlink="">
      <xdr:nvSpPr>
        <xdr:cNvPr id="39" name="Rectangle 1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5451931" y="484822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254487</xdr:colOff>
      <xdr:row>24</xdr:row>
      <xdr:rowOff>50346</xdr:rowOff>
    </xdr:from>
    <xdr:to>
      <xdr:col>25</xdr:col>
      <xdr:colOff>116987</xdr:colOff>
      <xdr:row>24</xdr:row>
      <xdr:rowOff>50346</xdr:rowOff>
    </xdr:to>
    <xdr:sp macro="" textlink="">
      <xdr:nvSpPr>
        <xdr:cNvPr id="40" name="Line 1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14875362" y="4374696"/>
          <a:ext cx="54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257175</xdr:colOff>
      <xdr:row>29</xdr:row>
      <xdr:rowOff>57150</xdr:rowOff>
    </xdr:from>
    <xdr:to>
      <xdr:col>25</xdr:col>
      <xdr:colOff>133350</xdr:colOff>
      <xdr:row>29</xdr:row>
      <xdr:rowOff>57150</xdr:rowOff>
    </xdr:to>
    <xdr:sp macro="" textlink="">
      <xdr:nvSpPr>
        <xdr:cNvPr id="41" name="Line 1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ShapeType="1"/>
        </xdr:cNvSpPr>
      </xdr:nvSpPr>
      <xdr:spPr bwMode="auto">
        <a:xfrm>
          <a:off x="14878050" y="51911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123825</xdr:colOff>
      <xdr:row>10</xdr:row>
      <xdr:rowOff>107389</xdr:rowOff>
    </xdr:from>
    <xdr:to>
      <xdr:col>25</xdr:col>
      <xdr:colOff>123825</xdr:colOff>
      <xdr:row>15</xdr:row>
      <xdr:rowOff>83112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>
          <a:off x="15430500" y="2164789"/>
          <a:ext cx="0" cy="7853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200026</xdr:colOff>
      <xdr:row>13</xdr:row>
      <xdr:rowOff>102577</xdr:rowOff>
    </xdr:from>
    <xdr:to>
      <xdr:col>25</xdr:col>
      <xdr:colOff>249115</xdr:colOff>
      <xdr:row>15</xdr:row>
      <xdr:rowOff>117230</xdr:rowOff>
    </xdr:to>
    <xdr:sp macro="" textlink="">
      <xdr:nvSpPr>
        <xdr:cNvPr id="43" name="Rectangle 1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4487526" y="2645752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24</xdr:col>
      <xdr:colOff>161925</xdr:colOff>
      <xdr:row>27</xdr:row>
      <xdr:rowOff>104775</xdr:rowOff>
    </xdr:from>
    <xdr:to>
      <xdr:col>25</xdr:col>
      <xdr:colOff>266700</xdr:colOff>
      <xdr:row>29</xdr:row>
      <xdr:rowOff>123825</xdr:rowOff>
    </xdr:to>
    <xdr:sp macro="" textlink="">
      <xdr:nvSpPr>
        <xdr:cNvPr id="44" name="Rectangle 1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4782800" y="491490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161925</xdr:colOff>
      <xdr:row>32</xdr:row>
      <xdr:rowOff>133350</xdr:rowOff>
    </xdr:from>
    <xdr:to>
      <xdr:col>25</xdr:col>
      <xdr:colOff>266700</xdr:colOff>
      <xdr:row>34</xdr:row>
      <xdr:rowOff>152400</xdr:rowOff>
    </xdr:to>
    <xdr:sp macro="" textlink="">
      <xdr:nvSpPr>
        <xdr:cNvPr id="45" name="Rectangle 146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4782800" y="575310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254000</xdr:colOff>
      <xdr:row>34</xdr:row>
      <xdr:rowOff>104775</xdr:rowOff>
    </xdr:from>
    <xdr:to>
      <xdr:col>25</xdr:col>
      <xdr:colOff>168275</xdr:colOff>
      <xdr:row>34</xdr:row>
      <xdr:rowOff>104775</xdr:rowOff>
    </xdr:to>
    <xdr:sp macro="" textlink="">
      <xdr:nvSpPr>
        <xdr:cNvPr id="46" name="Line 147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ShapeType="1"/>
        </xdr:cNvSpPr>
      </xdr:nvSpPr>
      <xdr:spPr bwMode="auto">
        <a:xfrm>
          <a:off x="14874875" y="60483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152399</xdr:colOff>
      <xdr:row>38</xdr:row>
      <xdr:rowOff>85725</xdr:rowOff>
    </xdr:from>
    <xdr:to>
      <xdr:col>27</xdr:col>
      <xdr:colOff>148585</xdr:colOff>
      <xdr:row>42</xdr:row>
      <xdr:rowOff>102182</xdr:rowOff>
    </xdr:to>
    <xdr:sp macro="" textlink="">
      <xdr:nvSpPr>
        <xdr:cNvPr id="47" name="Rectangle 14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5459074" y="667702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24</xdr:col>
      <xdr:colOff>140154</xdr:colOff>
      <xdr:row>38</xdr:row>
      <xdr:rowOff>87086</xdr:rowOff>
    </xdr:from>
    <xdr:to>
      <xdr:col>25</xdr:col>
      <xdr:colOff>244929</xdr:colOff>
      <xdr:row>40</xdr:row>
      <xdr:rowOff>106136</xdr:rowOff>
    </xdr:to>
    <xdr:sp macro="" textlink="">
      <xdr:nvSpPr>
        <xdr:cNvPr id="48" name="Rectangle 149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4658975" y="6727372"/>
          <a:ext cx="785133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257175</xdr:colOff>
      <xdr:row>40</xdr:row>
      <xdr:rowOff>85725</xdr:rowOff>
    </xdr:from>
    <xdr:to>
      <xdr:col>25</xdr:col>
      <xdr:colOff>161925</xdr:colOff>
      <xdr:row>40</xdr:row>
      <xdr:rowOff>85725</xdr:rowOff>
    </xdr:to>
    <xdr:sp macro="" textlink="">
      <xdr:nvSpPr>
        <xdr:cNvPr id="49" name="Line 150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ShapeType="1"/>
        </xdr:cNvSpPr>
      </xdr:nvSpPr>
      <xdr:spPr bwMode="auto">
        <a:xfrm>
          <a:off x="14878050" y="70008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415925</xdr:colOff>
      <xdr:row>16</xdr:row>
      <xdr:rowOff>88900</xdr:rowOff>
    </xdr:from>
    <xdr:to>
      <xdr:col>5</xdr:col>
      <xdr:colOff>561789</xdr:colOff>
      <xdr:row>20</xdr:row>
      <xdr:rowOff>105357</xdr:rowOff>
    </xdr:to>
    <xdr:sp macro="" textlink="">
      <xdr:nvSpPr>
        <xdr:cNvPr id="50" name="Rectangle 15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2330450" y="3117850"/>
          <a:ext cx="1174564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980829</xdr:colOff>
      <xdr:row>26</xdr:row>
      <xdr:rowOff>13492</xdr:rowOff>
    </xdr:from>
    <xdr:to>
      <xdr:col>3</xdr:col>
      <xdr:colOff>364693</xdr:colOff>
      <xdr:row>30</xdr:row>
      <xdr:rowOff>29949</xdr:rowOff>
    </xdr:to>
    <xdr:sp macro="" textlink="">
      <xdr:nvSpPr>
        <xdr:cNvPr id="51" name="Rectangle 15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1107829" y="4737892"/>
          <a:ext cx="1180914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</a:t>
          </a:r>
        </a:p>
      </xdr:txBody>
    </xdr:sp>
    <xdr:clientData/>
  </xdr:twoCellAnchor>
  <xdr:twoCellAnchor>
    <xdr:from>
      <xdr:col>4</xdr:col>
      <xdr:colOff>11906</xdr:colOff>
      <xdr:row>20</xdr:row>
      <xdr:rowOff>101076</xdr:rowOff>
    </xdr:from>
    <xdr:to>
      <xdr:col>4</xdr:col>
      <xdr:colOff>13605</xdr:colOff>
      <xdr:row>40</xdr:row>
      <xdr:rowOff>125143</xdr:rowOff>
    </xdr:to>
    <xdr:sp macro="" textlink="">
      <xdr:nvSpPr>
        <xdr:cNvPr id="52" name="Line 153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ShapeType="1"/>
        </xdr:cNvSpPr>
      </xdr:nvSpPr>
      <xdr:spPr bwMode="auto">
        <a:xfrm>
          <a:off x="2364581" y="3777726"/>
          <a:ext cx="1699" cy="3262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25</xdr:row>
      <xdr:rowOff>79375</xdr:rowOff>
    </xdr:from>
    <xdr:to>
      <xdr:col>2</xdr:col>
      <xdr:colOff>39157</xdr:colOff>
      <xdr:row>28</xdr:row>
      <xdr:rowOff>79375</xdr:rowOff>
    </xdr:to>
    <xdr:sp macro="" textlink="">
      <xdr:nvSpPr>
        <xdr:cNvPr id="53" name="Rectangle 154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171450" y="4565650"/>
          <a:ext cx="112500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567686</xdr:colOff>
      <xdr:row>36</xdr:row>
      <xdr:rowOff>54557</xdr:rowOff>
    </xdr:to>
    <xdr:sp macro="" textlink="">
      <xdr:nvSpPr>
        <xdr:cNvPr id="54" name="Rectangle 155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2924175" y="565785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276552</xdr:colOff>
      <xdr:row>28</xdr:row>
      <xdr:rowOff>4764</xdr:rowOff>
    </xdr:from>
    <xdr:to>
      <xdr:col>1</xdr:col>
      <xdr:colOff>995348</xdr:colOff>
      <xdr:row>28</xdr:row>
      <xdr:rowOff>4764</xdr:rowOff>
    </xdr:to>
    <xdr:sp macro="" textlink="">
      <xdr:nvSpPr>
        <xdr:cNvPr id="55" name="Line 156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>
          <a:off x="399016" y="5012193"/>
          <a:ext cx="7187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533400</xdr:colOff>
      <xdr:row>32</xdr:row>
      <xdr:rowOff>104776</xdr:rowOff>
    </xdr:from>
    <xdr:to>
      <xdr:col>7</xdr:col>
      <xdr:colOff>257175</xdr:colOff>
      <xdr:row>34</xdr:row>
      <xdr:rowOff>123825</xdr:rowOff>
    </xdr:to>
    <xdr:sp macro="" textlink="">
      <xdr:nvSpPr>
        <xdr:cNvPr id="56" name="Rectangle 159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4044043" y="5765347"/>
          <a:ext cx="78513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21</xdr:row>
      <xdr:rowOff>38100</xdr:rowOff>
    </xdr:from>
    <xdr:to>
      <xdr:col>6</xdr:col>
      <xdr:colOff>590818</xdr:colOff>
      <xdr:row>25</xdr:row>
      <xdr:rowOff>54558</xdr:rowOff>
    </xdr:to>
    <xdr:sp macro="" textlink="">
      <xdr:nvSpPr>
        <xdr:cNvPr id="57" name="Rectangle 16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2952750" y="3876675"/>
          <a:ext cx="1171843" cy="6641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58" name="Rectangle 16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2278591" y="3914775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13</xdr:row>
      <xdr:rowOff>142874</xdr:rowOff>
    </xdr:from>
    <xdr:to>
      <xdr:col>6</xdr:col>
      <xdr:colOff>269875</xdr:colOff>
      <xdr:row>16</xdr:row>
      <xdr:rowOff>63500</xdr:rowOff>
    </xdr:to>
    <xdr:sp macro="" textlink="">
      <xdr:nvSpPr>
        <xdr:cNvPr id="59" name="Rectangle 164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2901950" y="2686049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6350</xdr:colOff>
      <xdr:row>34</xdr:row>
      <xdr:rowOff>57150</xdr:rowOff>
    </xdr:from>
    <xdr:to>
      <xdr:col>4</xdr:col>
      <xdr:colOff>587375</xdr:colOff>
      <xdr:row>34</xdr:row>
      <xdr:rowOff>57150</xdr:rowOff>
    </xdr:to>
    <xdr:sp macro="" textlink="">
      <xdr:nvSpPr>
        <xdr:cNvPr id="60" name="Line 167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2359025" y="60007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275539</xdr:colOff>
      <xdr:row>39</xdr:row>
      <xdr:rowOff>142875</xdr:rowOff>
    </xdr:from>
    <xdr:to>
      <xdr:col>1</xdr:col>
      <xdr:colOff>848681</xdr:colOff>
      <xdr:row>39</xdr:row>
      <xdr:rowOff>142875</xdr:rowOff>
    </xdr:to>
    <xdr:sp macro="" textlink="">
      <xdr:nvSpPr>
        <xdr:cNvPr id="61" name="Line 168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ShapeType="1"/>
        </xdr:cNvSpPr>
      </xdr:nvSpPr>
      <xdr:spPr bwMode="auto">
        <a:xfrm>
          <a:off x="398003" y="6946446"/>
          <a:ext cx="5731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23</xdr:row>
      <xdr:rowOff>35718</xdr:rowOff>
    </xdr:from>
    <xdr:to>
      <xdr:col>5</xdr:col>
      <xdr:colOff>12700</xdr:colOff>
      <xdr:row>23</xdr:row>
      <xdr:rowOff>35718</xdr:rowOff>
    </xdr:to>
    <xdr:sp macro="" textlink="">
      <xdr:nvSpPr>
        <xdr:cNvPr id="62" name="Line 169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ShapeType="1"/>
        </xdr:cNvSpPr>
      </xdr:nvSpPr>
      <xdr:spPr bwMode="auto">
        <a:xfrm>
          <a:off x="2352675" y="4198143"/>
          <a:ext cx="60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295014</xdr:colOff>
      <xdr:row>15</xdr:row>
      <xdr:rowOff>95250</xdr:rowOff>
    </xdr:from>
    <xdr:to>
      <xdr:col>28</xdr:col>
      <xdr:colOff>291200</xdr:colOff>
      <xdr:row>19</xdr:row>
      <xdr:rowOff>111707</xdr:rowOff>
    </xdr:to>
    <xdr:sp macro="" textlink="">
      <xdr:nvSpPr>
        <xdr:cNvPr id="63" name="Rectangle 17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16192239" y="296227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27</xdr:col>
      <xdr:colOff>409575</xdr:colOff>
      <xdr:row>10</xdr:row>
      <xdr:rowOff>104775</xdr:rowOff>
    </xdr:from>
    <xdr:to>
      <xdr:col>27</xdr:col>
      <xdr:colOff>409575</xdr:colOff>
      <xdr:row>15</xdr:row>
      <xdr:rowOff>95250</xdr:rowOff>
    </xdr:to>
    <xdr:sp macro="" textlink="">
      <xdr:nvSpPr>
        <xdr:cNvPr id="64" name="Line 17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16897350" y="21621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457200</xdr:colOff>
      <xdr:row>13</xdr:row>
      <xdr:rowOff>92075</xdr:rowOff>
    </xdr:from>
    <xdr:to>
      <xdr:col>27</xdr:col>
      <xdr:colOff>495300</xdr:colOff>
      <xdr:row>15</xdr:row>
      <xdr:rowOff>114300</xdr:rowOff>
    </xdr:to>
    <xdr:sp macro="" textlink="">
      <xdr:nvSpPr>
        <xdr:cNvPr id="65" name="Rectangle 17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16354425" y="2635250"/>
          <a:ext cx="628650" cy="34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23</xdr:col>
      <xdr:colOff>276225</xdr:colOff>
      <xdr:row>10</xdr:row>
      <xdr:rowOff>104775</xdr:rowOff>
    </xdr:from>
    <xdr:to>
      <xdr:col>23</xdr:col>
      <xdr:colOff>276225</xdr:colOff>
      <xdr:row>29</xdr:row>
      <xdr:rowOff>76200</xdr:rowOff>
    </xdr:to>
    <xdr:sp macro="" textlink="">
      <xdr:nvSpPr>
        <xdr:cNvPr id="66" name="Line 18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ShapeType="1"/>
        </xdr:cNvSpPr>
      </xdr:nvSpPr>
      <xdr:spPr bwMode="auto">
        <a:xfrm>
          <a:off x="14563725" y="21621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533400</xdr:colOff>
      <xdr:row>24</xdr:row>
      <xdr:rowOff>47625</xdr:rowOff>
    </xdr:from>
    <xdr:to>
      <xdr:col>23</xdr:col>
      <xdr:colOff>276225</xdr:colOff>
      <xdr:row>24</xdr:row>
      <xdr:rowOff>47625</xdr:rowOff>
    </xdr:to>
    <xdr:sp macro="" textlink="">
      <xdr:nvSpPr>
        <xdr:cNvPr id="67" name="Line 18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ShapeType="1"/>
        </xdr:cNvSpPr>
      </xdr:nvSpPr>
      <xdr:spPr bwMode="auto">
        <a:xfrm flipH="1">
          <a:off x="13992225" y="4371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542925</xdr:colOff>
      <xdr:row>29</xdr:row>
      <xdr:rowOff>66675</xdr:rowOff>
    </xdr:from>
    <xdr:to>
      <xdr:col>23</xdr:col>
      <xdr:colOff>285750</xdr:colOff>
      <xdr:row>29</xdr:row>
      <xdr:rowOff>66675</xdr:rowOff>
    </xdr:to>
    <xdr:sp macro="" textlink="">
      <xdr:nvSpPr>
        <xdr:cNvPr id="68" name="Line 18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 flipH="1">
          <a:off x="14001750" y="52006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485775</xdr:colOff>
      <xdr:row>22</xdr:row>
      <xdr:rowOff>95250</xdr:rowOff>
    </xdr:from>
    <xdr:to>
      <xdr:col>24</xdr:col>
      <xdr:colOff>85725</xdr:colOff>
      <xdr:row>24</xdr:row>
      <xdr:rowOff>114300</xdr:rowOff>
    </xdr:to>
    <xdr:sp macro="" textlink="">
      <xdr:nvSpPr>
        <xdr:cNvPr id="69" name="Rectangle 184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13944600" y="4095750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22</xdr:col>
      <xdr:colOff>375557</xdr:colOff>
      <xdr:row>27</xdr:row>
      <xdr:rowOff>78921</xdr:rowOff>
    </xdr:from>
    <xdr:to>
      <xdr:col>24</xdr:col>
      <xdr:colOff>146957</xdr:colOff>
      <xdr:row>29</xdr:row>
      <xdr:rowOff>97972</xdr:rowOff>
    </xdr:to>
    <xdr:sp macro="" textlink="">
      <xdr:nvSpPr>
        <xdr:cNvPr id="70" name="Rectangle 185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3834382" y="4889046"/>
          <a:ext cx="933450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192616</xdr:colOff>
      <xdr:row>16</xdr:row>
      <xdr:rowOff>142875</xdr:rowOff>
    </xdr:from>
    <xdr:to>
      <xdr:col>9</xdr:col>
      <xdr:colOff>440266</xdr:colOff>
      <xdr:row>18</xdr:row>
      <xdr:rowOff>123825</xdr:rowOff>
    </xdr:to>
    <xdr:sp macro="" textlink="">
      <xdr:nvSpPr>
        <xdr:cNvPr id="71" name="Rectangle 187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5383741" y="3171825"/>
          <a:ext cx="83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428625</xdr:colOff>
      <xdr:row>18</xdr:row>
      <xdr:rowOff>123825</xdr:rowOff>
    </xdr:from>
    <xdr:to>
      <xdr:col>9</xdr:col>
      <xdr:colOff>424811</xdr:colOff>
      <xdr:row>22</xdr:row>
      <xdr:rowOff>140282</xdr:rowOff>
    </xdr:to>
    <xdr:sp macro="" textlink="">
      <xdr:nvSpPr>
        <xdr:cNvPr id="72" name="Rectangle 188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5029200" y="3476625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411886</xdr:colOff>
      <xdr:row>19</xdr:row>
      <xdr:rowOff>95250</xdr:rowOff>
    </xdr:from>
    <xdr:to>
      <xdr:col>13</xdr:col>
      <xdr:colOff>435429</xdr:colOff>
      <xdr:row>19</xdr:row>
      <xdr:rowOff>95250</xdr:rowOff>
    </xdr:to>
    <xdr:sp macro="" textlink="">
      <xdr:nvSpPr>
        <xdr:cNvPr id="73" name="Line 189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ShapeType="1"/>
        </xdr:cNvSpPr>
      </xdr:nvSpPr>
      <xdr:spPr bwMode="auto">
        <a:xfrm flipV="1">
          <a:off x="7974736" y="3663950"/>
          <a:ext cx="6140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150019</xdr:colOff>
      <xdr:row>32</xdr:row>
      <xdr:rowOff>95250</xdr:rowOff>
    </xdr:from>
    <xdr:to>
      <xdr:col>27</xdr:col>
      <xdr:colOff>146205</xdr:colOff>
      <xdr:row>36</xdr:row>
      <xdr:rowOff>111707</xdr:rowOff>
    </xdr:to>
    <xdr:sp macro="" textlink="">
      <xdr:nvSpPr>
        <xdr:cNvPr id="74" name="Rectangle 19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5456694" y="5715000"/>
          <a:ext cx="1177286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38</xdr:col>
      <xdr:colOff>0</xdr:colOff>
      <xdr:row>18</xdr:row>
      <xdr:rowOff>5442</xdr:rowOff>
    </xdr:from>
    <xdr:to>
      <xdr:col>38</xdr:col>
      <xdr:colOff>46264</xdr:colOff>
      <xdr:row>20</xdr:row>
      <xdr:rowOff>24493</xdr:rowOff>
    </xdr:to>
    <xdr:sp macro="" textlink="">
      <xdr:nvSpPr>
        <xdr:cNvPr id="75" name="Rectangle 193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24498300" y="3358242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9</xdr:col>
      <xdr:colOff>269875</xdr:colOff>
      <xdr:row>26</xdr:row>
      <xdr:rowOff>85725</xdr:rowOff>
    </xdr:from>
    <xdr:to>
      <xdr:col>10</xdr:col>
      <xdr:colOff>231775</xdr:colOff>
      <xdr:row>26</xdr:row>
      <xdr:rowOff>85725</xdr:rowOff>
    </xdr:to>
    <xdr:sp macro="" textlink="">
      <xdr:nvSpPr>
        <xdr:cNvPr id="78" name="Line 20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6051550" y="47339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357187</xdr:colOff>
      <xdr:row>28</xdr:row>
      <xdr:rowOff>115661</xdr:rowOff>
    </xdr:from>
    <xdr:to>
      <xdr:col>10</xdr:col>
      <xdr:colOff>228598</xdr:colOff>
      <xdr:row>28</xdr:row>
      <xdr:rowOff>115661</xdr:rowOff>
    </xdr:to>
    <xdr:sp macro="" textlink="">
      <xdr:nvSpPr>
        <xdr:cNvPr id="79" name="Line 20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ShapeType="1"/>
        </xdr:cNvSpPr>
      </xdr:nvSpPr>
      <xdr:spPr bwMode="auto">
        <a:xfrm flipH="1" flipV="1">
          <a:off x="2262187" y="5123090"/>
          <a:ext cx="42937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556871</xdr:colOff>
      <xdr:row>34</xdr:row>
      <xdr:rowOff>97630</xdr:rowOff>
    </xdr:from>
    <xdr:to>
      <xdr:col>10</xdr:col>
      <xdr:colOff>223496</xdr:colOff>
      <xdr:row>34</xdr:row>
      <xdr:rowOff>97630</xdr:rowOff>
    </xdr:to>
    <xdr:sp macro="" textlink="">
      <xdr:nvSpPr>
        <xdr:cNvPr id="80" name="Line 20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 flipH="1">
          <a:off x="4090646" y="604123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343697</xdr:colOff>
      <xdr:row>27</xdr:row>
      <xdr:rowOff>33225</xdr:rowOff>
    </xdr:from>
    <xdr:to>
      <xdr:col>5</xdr:col>
      <xdr:colOff>13043</xdr:colOff>
      <xdr:row>29</xdr:row>
      <xdr:rowOff>52275</xdr:rowOff>
    </xdr:to>
    <xdr:sp macro="" textlink="">
      <xdr:nvSpPr>
        <xdr:cNvPr id="81" name="Rectangle 208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2248697" y="4877368"/>
          <a:ext cx="68988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3</xdr:col>
      <xdr:colOff>331862</xdr:colOff>
      <xdr:row>32</xdr:row>
      <xdr:rowOff>40670</xdr:rowOff>
    </xdr:from>
    <xdr:to>
      <xdr:col>5</xdr:col>
      <xdr:colOff>119439</xdr:colOff>
      <xdr:row>34</xdr:row>
      <xdr:rowOff>75595</xdr:rowOff>
    </xdr:to>
    <xdr:sp macro="" textlink="">
      <xdr:nvSpPr>
        <xdr:cNvPr id="82" name="Rectangle 209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2236862" y="5701241"/>
          <a:ext cx="808113" cy="36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41013</xdr:colOff>
      <xdr:row>37</xdr:row>
      <xdr:rowOff>42332</xdr:rowOff>
    </xdr:from>
    <xdr:to>
      <xdr:col>1</xdr:col>
      <xdr:colOff>1011504</xdr:colOff>
      <xdr:row>39</xdr:row>
      <xdr:rowOff>161394</xdr:rowOff>
    </xdr:to>
    <xdr:sp macro="" textlink="">
      <xdr:nvSpPr>
        <xdr:cNvPr id="83" name="Rectangle 210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164838" y="6471707"/>
          <a:ext cx="970491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99,98%</a:t>
          </a:r>
        </a:p>
      </xdr:txBody>
    </xdr:sp>
    <xdr:clientData/>
  </xdr:twoCellAnchor>
  <xdr:twoCellAnchor>
    <xdr:from>
      <xdr:col>21</xdr:col>
      <xdr:colOff>568777</xdr:colOff>
      <xdr:row>15</xdr:row>
      <xdr:rowOff>127000</xdr:rowOff>
    </xdr:from>
    <xdr:to>
      <xdr:col>24</xdr:col>
      <xdr:colOff>165552</xdr:colOff>
      <xdr:row>18</xdr:row>
      <xdr:rowOff>43393</xdr:rowOff>
    </xdr:to>
    <xdr:sp macro="" textlink="">
      <xdr:nvSpPr>
        <xdr:cNvPr id="84" name="Rectangle 220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13332277" y="3011714"/>
          <a:ext cx="1352096" cy="40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390525</xdr:colOff>
      <xdr:row>85</xdr:row>
      <xdr:rowOff>123825</xdr:rowOff>
    </xdr:from>
    <xdr:to>
      <xdr:col>12</xdr:col>
      <xdr:colOff>495300</xdr:colOff>
      <xdr:row>85</xdr:row>
      <xdr:rowOff>123825</xdr:rowOff>
    </xdr:to>
    <xdr:sp macro="" textlink="">
      <xdr:nvSpPr>
        <xdr:cNvPr id="85" name="Line 22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ShapeType="1"/>
        </xdr:cNvSpPr>
      </xdr:nvSpPr>
      <xdr:spPr bwMode="auto">
        <a:xfrm flipH="1">
          <a:off x="5581650" y="1441132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86" name="Line 22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6734175" y="393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603702</xdr:colOff>
      <xdr:row>21</xdr:row>
      <xdr:rowOff>32457</xdr:rowOff>
    </xdr:from>
    <xdr:to>
      <xdr:col>10</xdr:col>
      <xdr:colOff>422738</xdr:colOff>
      <xdr:row>23</xdr:row>
      <xdr:rowOff>72241</xdr:rowOff>
    </xdr:to>
    <xdr:cxnSp macro="">
      <xdr:nvCxnSpPr>
        <xdr:cNvPr id="87" name="AutoShape 22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137477" y="3871032"/>
          <a:ext cx="2657486" cy="363634"/>
        </a:xfrm>
        <a:prstGeom prst="bentConnector3">
          <a:avLst>
            <a:gd name="adj1" fmla="val 16159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568327</xdr:colOff>
      <xdr:row>16</xdr:row>
      <xdr:rowOff>156997</xdr:rowOff>
    </xdr:from>
    <xdr:to>
      <xdr:col>10</xdr:col>
      <xdr:colOff>400049</xdr:colOff>
      <xdr:row>21</xdr:row>
      <xdr:rowOff>22695</xdr:rowOff>
    </xdr:to>
    <xdr:cxnSp macro="">
      <xdr:nvCxnSpPr>
        <xdr:cNvPr id="88" name="AutoShape 22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511552" y="3185947"/>
          <a:ext cx="3260722" cy="675323"/>
        </a:xfrm>
        <a:prstGeom prst="bentConnector3">
          <a:avLst>
            <a:gd name="adj1" fmla="val 12601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6</xdr:col>
      <xdr:colOff>142875</xdr:colOff>
      <xdr:row>14</xdr:row>
      <xdr:rowOff>47625</xdr:rowOff>
    </xdr:from>
    <xdr:to>
      <xdr:col>6</xdr:col>
      <xdr:colOff>1009650</xdr:colOff>
      <xdr:row>16</xdr:row>
      <xdr:rowOff>9525</xdr:rowOff>
    </xdr:to>
    <xdr:sp macro="" textlink="">
      <xdr:nvSpPr>
        <xdr:cNvPr id="89" name="Rectangle 23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3676650" y="2752725"/>
          <a:ext cx="866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330200</xdr:colOff>
      <xdr:row>37</xdr:row>
      <xdr:rowOff>136525</xdr:rowOff>
    </xdr:from>
    <xdr:to>
      <xdr:col>5</xdr:col>
      <xdr:colOff>82550</xdr:colOff>
      <xdr:row>39</xdr:row>
      <xdr:rowOff>155575</xdr:rowOff>
    </xdr:to>
    <xdr:sp macro="" textlink="">
      <xdr:nvSpPr>
        <xdr:cNvPr id="91" name="Rectangle 233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2244725" y="6565900"/>
          <a:ext cx="781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21</xdr:row>
      <xdr:rowOff>18140</xdr:rowOff>
    </xdr:from>
    <xdr:to>
      <xdr:col>7</xdr:col>
      <xdr:colOff>285753</xdr:colOff>
      <xdr:row>24</xdr:row>
      <xdr:rowOff>5440</xdr:rowOff>
    </xdr:to>
    <xdr:sp macro="" textlink="">
      <xdr:nvSpPr>
        <xdr:cNvPr id="92" name="Rectangle 234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3931862" y="3882569"/>
          <a:ext cx="925891" cy="477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166688</xdr:colOff>
      <xdr:row>21</xdr:row>
      <xdr:rowOff>43657</xdr:rowOff>
    </xdr:from>
    <xdr:to>
      <xdr:col>2</xdr:col>
      <xdr:colOff>203695</xdr:colOff>
      <xdr:row>25</xdr:row>
      <xdr:rowOff>60115</xdr:rowOff>
    </xdr:to>
    <xdr:sp macro="" textlink="">
      <xdr:nvSpPr>
        <xdr:cNvPr id="93" name="Rectangle 15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290513" y="3882232"/>
          <a:ext cx="1170482" cy="6641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964406</xdr:colOff>
      <xdr:row>10</xdr:row>
      <xdr:rowOff>114300</xdr:rowOff>
    </xdr:from>
    <xdr:to>
      <xdr:col>1</xdr:col>
      <xdr:colOff>964406</xdr:colOff>
      <xdr:row>21</xdr:row>
      <xdr:rowOff>28575</xdr:rowOff>
    </xdr:to>
    <xdr:sp macro="" textlink="">
      <xdr:nvSpPr>
        <xdr:cNvPr id="94" name="Line 16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ShapeType="1"/>
        </xdr:cNvSpPr>
      </xdr:nvSpPr>
      <xdr:spPr bwMode="auto">
        <a:xfrm flipH="1">
          <a:off x="1088231" y="217170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195793</xdr:colOff>
      <xdr:row>20</xdr:row>
      <xdr:rowOff>52917</xdr:rowOff>
    </xdr:from>
    <xdr:to>
      <xdr:col>4</xdr:col>
      <xdr:colOff>95250</xdr:colOff>
      <xdr:row>23</xdr:row>
      <xdr:rowOff>37044</xdr:rowOff>
    </xdr:to>
    <xdr:sp macro="" textlink="">
      <xdr:nvSpPr>
        <xdr:cNvPr id="95" name="Rectangle 16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1453093" y="3729567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257968</xdr:colOff>
      <xdr:row>25</xdr:row>
      <xdr:rowOff>65087</xdr:rowOff>
    </xdr:from>
    <xdr:to>
      <xdr:col>1</xdr:col>
      <xdr:colOff>257968</xdr:colOff>
      <xdr:row>39</xdr:row>
      <xdr:rowOff>136525</xdr:rowOff>
    </xdr:to>
    <xdr:sp macro="" textlink="">
      <xdr:nvSpPr>
        <xdr:cNvPr id="96" name="Line 153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ShapeType="1"/>
        </xdr:cNvSpPr>
      </xdr:nvSpPr>
      <xdr:spPr bwMode="auto">
        <a:xfrm flipH="1">
          <a:off x="381793" y="4551362"/>
          <a:ext cx="0" cy="2338388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2</xdr:col>
      <xdr:colOff>202406</xdr:colOff>
      <xdr:row>23</xdr:row>
      <xdr:rowOff>35718</xdr:rowOff>
    </xdr:from>
    <xdr:to>
      <xdr:col>4</xdr:col>
      <xdr:colOff>9524</xdr:colOff>
      <xdr:row>23</xdr:row>
      <xdr:rowOff>35718</xdr:rowOff>
    </xdr:to>
    <xdr:sp macro="" textlink="">
      <xdr:nvSpPr>
        <xdr:cNvPr id="97" name="Line 169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ShapeType="1"/>
        </xdr:cNvSpPr>
      </xdr:nvSpPr>
      <xdr:spPr bwMode="auto">
        <a:xfrm flipH="1" flipV="1">
          <a:off x="1459706" y="4198143"/>
          <a:ext cx="902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418645</xdr:colOff>
      <xdr:row>12</xdr:row>
      <xdr:rowOff>31750</xdr:rowOff>
    </xdr:from>
    <xdr:to>
      <xdr:col>12</xdr:col>
      <xdr:colOff>414830</xdr:colOff>
      <xdr:row>16</xdr:row>
      <xdr:rowOff>48207</xdr:rowOff>
    </xdr:to>
    <xdr:sp macro="" textlink="">
      <xdr:nvSpPr>
        <xdr:cNvPr id="98" name="Rectangle 15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rrowheads="1"/>
        </xdr:cNvSpPr>
      </xdr:nvSpPr>
      <xdr:spPr bwMode="auto">
        <a:xfrm>
          <a:off x="6790870" y="2413000"/>
          <a:ext cx="1177285" cy="6641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12</xdr:col>
      <xdr:colOff>421821</xdr:colOff>
      <xdr:row>13</xdr:row>
      <xdr:rowOff>81643</xdr:rowOff>
    </xdr:from>
    <xdr:to>
      <xdr:col>21</xdr:col>
      <xdr:colOff>47626</xdr:colOff>
      <xdr:row>13</xdr:row>
      <xdr:rowOff>81643</xdr:rowOff>
    </xdr:to>
    <xdr:sp macro="" textlink="">
      <xdr:nvSpPr>
        <xdr:cNvPr id="99" name="Line 50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ShapeType="1"/>
        </xdr:cNvSpPr>
      </xdr:nvSpPr>
      <xdr:spPr bwMode="auto">
        <a:xfrm>
          <a:off x="7975146" y="2624818"/>
          <a:ext cx="49407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10</xdr:row>
      <xdr:rowOff>119063</xdr:rowOff>
    </xdr:from>
    <xdr:to>
      <xdr:col>11</xdr:col>
      <xdr:colOff>381000</xdr:colOff>
      <xdr:row>12</xdr:row>
      <xdr:rowOff>28575</xdr:rowOff>
    </xdr:to>
    <xdr:sp macro="" textlink="">
      <xdr:nvSpPr>
        <xdr:cNvPr id="100" name="Line 1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ShapeType="1"/>
        </xdr:cNvSpPr>
      </xdr:nvSpPr>
      <xdr:spPr bwMode="auto">
        <a:xfrm flipH="1">
          <a:off x="7343775" y="2176463"/>
          <a:ext cx="0" cy="2333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552450</xdr:colOff>
      <xdr:row>29</xdr:row>
      <xdr:rowOff>133350</xdr:rowOff>
    </xdr:from>
    <xdr:to>
      <xdr:col>17</xdr:col>
      <xdr:colOff>457200</xdr:colOff>
      <xdr:row>29</xdr:row>
      <xdr:rowOff>133350</xdr:rowOff>
    </xdr:to>
    <xdr:sp macro="" textlink="">
      <xdr:nvSpPr>
        <xdr:cNvPr id="101" name="Line 12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ShapeType="1"/>
        </xdr:cNvSpPr>
      </xdr:nvSpPr>
      <xdr:spPr bwMode="auto">
        <a:xfrm>
          <a:off x="10467975" y="52673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552450</xdr:colOff>
      <xdr:row>19</xdr:row>
      <xdr:rowOff>144240</xdr:rowOff>
    </xdr:from>
    <xdr:to>
      <xdr:col>16</xdr:col>
      <xdr:colOff>552450</xdr:colOff>
      <xdr:row>29</xdr:row>
      <xdr:rowOff>141510</xdr:rowOff>
    </xdr:to>
    <xdr:sp macro="" textlink="">
      <xdr:nvSpPr>
        <xdr:cNvPr id="102" name="Line 124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ShapeType="1"/>
        </xdr:cNvSpPr>
      </xdr:nvSpPr>
      <xdr:spPr bwMode="auto">
        <a:xfrm>
          <a:off x="10467975" y="3658965"/>
          <a:ext cx="0" cy="1616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147863</xdr:colOff>
      <xdr:row>18</xdr:row>
      <xdr:rowOff>74083</xdr:rowOff>
    </xdr:from>
    <xdr:to>
      <xdr:col>2</xdr:col>
      <xdr:colOff>20409</xdr:colOff>
      <xdr:row>21</xdr:row>
      <xdr:rowOff>15876</xdr:rowOff>
    </xdr:to>
    <xdr:sp macro="" textlink="">
      <xdr:nvSpPr>
        <xdr:cNvPr id="103" name="Rectangle 164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rrowheads="1"/>
        </xdr:cNvSpPr>
      </xdr:nvSpPr>
      <xdr:spPr bwMode="auto">
        <a:xfrm>
          <a:off x="270327" y="3448654"/>
          <a:ext cx="1001939" cy="43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21167</xdr:colOff>
      <xdr:row>10</xdr:row>
      <xdr:rowOff>57151</xdr:rowOff>
    </xdr:from>
    <xdr:to>
      <xdr:col>12</xdr:col>
      <xdr:colOff>169334</xdr:colOff>
      <xdr:row>12</xdr:row>
      <xdr:rowOff>95251</xdr:rowOff>
    </xdr:to>
    <xdr:sp macro="" textlink="">
      <xdr:nvSpPr>
        <xdr:cNvPr id="104" name="Rectangle 164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rrowheads="1"/>
        </xdr:cNvSpPr>
      </xdr:nvSpPr>
      <xdr:spPr bwMode="auto">
        <a:xfrm>
          <a:off x="6393392" y="2114551"/>
          <a:ext cx="132926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</a:t>
          </a:r>
        </a:p>
      </xdr:txBody>
    </xdr:sp>
    <xdr:clientData/>
  </xdr:twoCellAnchor>
  <xdr:twoCellAnchor>
    <xdr:from>
      <xdr:col>4</xdr:col>
      <xdr:colOff>568325</xdr:colOff>
      <xdr:row>13</xdr:row>
      <xdr:rowOff>107950</xdr:rowOff>
    </xdr:from>
    <xdr:to>
      <xdr:col>4</xdr:col>
      <xdr:colOff>568325</xdr:colOff>
      <xdr:row>16</xdr:row>
      <xdr:rowOff>88900</xdr:rowOff>
    </xdr:to>
    <xdr:sp macro="" textlink="">
      <xdr:nvSpPr>
        <xdr:cNvPr id="105" name="Line 163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ShapeType="1"/>
        </xdr:cNvSpPr>
      </xdr:nvSpPr>
      <xdr:spPr bwMode="auto">
        <a:xfrm flipH="1">
          <a:off x="2921000" y="265112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561975</xdr:colOff>
      <xdr:row>13</xdr:row>
      <xdr:rowOff>104775</xdr:rowOff>
    </xdr:from>
    <xdr:to>
      <xdr:col>10</xdr:col>
      <xdr:colOff>421822</xdr:colOff>
      <xdr:row>13</xdr:row>
      <xdr:rowOff>108857</xdr:rowOff>
    </xdr:to>
    <xdr:sp macro="" textlink="">
      <xdr:nvSpPr>
        <xdr:cNvPr id="106" name="Line 50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ShapeType="1"/>
        </xdr:cNvSpPr>
      </xdr:nvSpPr>
      <xdr:spPr bwMode="auto">
        <a:xfrm>
          <a:off x="2914650" y="2647950"/>
          <a:ext cx="3879397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357188</xdr:colOff>
      <xdr:row>27</xdr:row>
      <xdr:rowOff>19050</xdr:rowOff>
    </xdr:from>
    <xdr:to>
      <xdr:col>7</xdr:col>
      <xdr:colOff>266700</xdr:colOff>
      <xdr:row>27</xdr:row>
      <xdr:rowOff>19050</xdr:rowOff>
    </xdr:to>
    <xdr:sp macro="" textlink="">
      <xdr:nvSpPr>
        <xdr:cNvPr id="107" name="Line 169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ShapeType="1"/>
        </xdr:cNvSpPr>
      </xdr:nvSpPr>
      <xdr:spPr bwMode="auto">
        <a:xfrm flipV="1">
          <a:off x="2271713" y="4829175"/>
          <a:ext cx="2595562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6</xdr:col>
      <xdr:colOff>385536</xdr:colOff>
      <xdr:row>25</xdr:row>
      <xdr:rowOff>99485</xdr:rowOff>
    </xdr:from>
    <xdr:to>
      <xdr:col>7</xdr:col>
      <xdr:colOff>353775</xdr:colOff>
      <xdr:row>27</xdr:row>
      <xdr:rowOff>52616</xdr:rowOff>
    </xdr:to>
    <xdr:sp macro="" textlink="">
      <xdr:nvSpPr>
        <xdr:cNvPr id="108" name="Rectangle 90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rrowheads="1"/>
        </xdr:cNvSpPr>
      </xdr:nvSpPr>
      <xdr:spPr bwMode="auto">
        <a:xfrm>
          <a:off x="3896179" y="4617056"/>
          <a:ext cx="1029596" cy="2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</a:t>
          </a:r>
        </a:p>
      </xdr:txBody>
    </xdr:sp>
    <xdr:clientData/>
  </xdr:twoCellAnchor>
  <xdr:twoCellAnchor>
    <xdr:from>
      <xdr:col>15</xdr:col>
      <xdr:colOff>517070</xdr:colOff>
      <xdr:row>15</xdr:row>
      <xdr:rowOff>142724</xdr:rowOff>
    </xdr:from>
    <xdr:to>
      <xdr:col>17</xdr:col>
      <xdr:colOff>45052</xdr:colOff>
      <xdr:row>18</xdr:row>
      <xdr:rowOff>14363</xdr:rowOff>
    </xdr:to>
    <xdr:sp macro="" textlink="">
      <xdr:nvSpPr>
        <xdr:cNvPr id="109" name="Rectangle 209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rrowheads="1"/>
        </xdr:cNvSpPr>
      </xdr:nvSpPr>
      <xdr:spPr bwMode="auto">
        <a:xfrm>
          <a:off x="9769927" y="3027438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7,00%</a:t>
          </a:r>
        </a:p>
      </xdr:txBody>
    </xdr:sp>
    <xdr:clientData/>
  </xdr:twoCellAnchor>
  <xdr:twoCellAnchor>
    <xdr:from>
      <xdr:col>4</xdr:col>
      <xdr:colOff>13609</xdr:colOff>
      <xdr:row>40</xdr:row>
      <xdr:rowOff>122462</xdr:rowOff>
    </xdr:from>
    <xdr:to>
      <xdr:col>10</xdr:col>
      <xdr:colOff>345282</xdr:colOff>
      <xdr:row>40</xdr:row>
      <xdr:rowOff>122462</xdr:rowOff>
    </xdr:to>
    <xdr:sp macro="" textlink="">
      <xdr:nvSpPr>
        <xdr:cNvPr id="114" name="Line 167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ShapeType="1"/>
        </xdr:cNvSpPr>
      </xdr:nvSpPr>
      <xdr:spPr bwMode="auto">
        <a:xfrm>
          <a:off x="2366284" y="7037612"/>
          <a:ext cx="43512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19287</xdr:colOff>
      <xdr:row>37</xdr:row>
      <xdr:rowOff>11906</xdr:rowOff>
    </xdr:from>
    <xdr:to>
      <xdr:col>10</xdr:col>
      <xdr:colOff>382122</xdr:colOff>
      <xdr:row>37</xdr:row>
      <xdr:rowOff>13607</xdr:rowOff>
    </xdr:to>
    <xdr:sp macro="" textlink="">
      <xdr:nvSpPr>
        <xdr:cNvPr id="115" name="Line 167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ShapeType="1"/>
        </xdr:cNvSpPr>
      </xdr:nvSpPr>
      <xdr:spPr bwMode="auto">
        <a:xfrm flipV="1">
          <a:off x="2359716" y="6488906"/>
          <a:ext cx="4349727" cy="1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190500</xdr:colOff>
      <xdr:row>30</xdr:row>
      <xdr:rowOff>41491</xdr:rowOff>
    </xdr:from>
    <xdr:to>
      <xdr:col>2</xdr:col>
      <xdr:colOff>190500</xdr:colOff>
      <xdr:row>37</xdr:row>
      <xdr:rowOff>9797</xdr:rowOff>
    </xdr:to>
    <xdr:sp macro="" textlink="">
      <xdr:nvSpPr>
        <xdr:cNvPr id="116" name="Line 153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ShapeType="1"/>
        </xdr:cNvSpPr>
      </xdr:nvSpPr>
      <xdr:spPr bwMode="auto">
        <a:xfrm>
          <a:off x="1447800" y="5337391"/>
          <a:ext cx="0" cy="1101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37</xdr:row>
      <xdr:rowOff>13608</xdr:rowOff>
    </xdr:from>
    <xdr:to>
      <xdr:col>4</xdr:col>
      <xdr:colOff>95248</xdr:colOff>
      <xdr:row>37</xdr:row>
      <xdr:rowOff>13608</xdr:rowOff>
    </xdr:to>
    <xdr:sp macro="" textlink="">
      <xdr:nvSpPr>
        <xdr:cNvPr id="117" name="Line 153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ShapeType="1"/>
        </xdr:cNvSpPr>
      </xdr:nvSpPr>
      <xdr:spPr bwMode="auto">
        <a:xfrm flipH="1">
          <a:off x="1447800" y="6442983"/>
          <a:ext cx="1000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345282</xdr:colOff>
      <xdr:row>38</xdr:row>
      <xdr:rowOff>142875</xdr:rowOff>
    </xdr:from>
    <xdr:to>
      <xdr:col>22</xdr:col>
      <xdr:colOff>0</xdr:colOff>
      <xdr:row>38</xdr:row>
      <xdr:rowOff>142875</xdr:rowOff>
    </xdr:to>
    <xdr:sp macro="" textlink="">
      <xdr:nvSpPr>
        <xdr:cNvPr id="118" name="Line 20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ShapeType="1"/>
        </xdr:cNvSpPr>
      </xdr:nvSpPr>
      <xdr:spPr bwMode="auto">
        <a:xfrm flipH="1">
          <a:off x="7898607" y="6734175"/>
          <a:ext cx="55602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431800</xdr:colOff>
      <xdr:row>21</xdr:row>
      <xdr:rowOff>33237</xdr:rowOff>
    </xdr:from>
    <xdr:to>
      <xdr:col>19</xdr:col>
      <xdr:colOff>422729</xdr:colOff>
      <xdr:row>22</xdr:row>
      <xdr:rowOff>58615</xdr:rowOff>
    </xdr:to>
    <xdr:sp macro="" textlink="">
      <xdr:nvSpPr>
        <xdr:cNvPr id="123" name="Rectangle 209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rrowheads="1"/>
        </xdr:cNvSpPr>
      </xdr:nvSpPr>
      <xdr:spPr bwMode="auto">
        <a:xfrm>
          <a:off x="11439979" y="3897666"/>
          <a:ext cx="576036" cy="18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35,48%</a:t>
          </a:r>
        </a:p>
      </xdr:txBody>
    </xdr:sp>
    <xdr:clientData/>
  </xdr:twoCellAnchor>
  <xdr:twoCellAnchor>
    <xdr:from>
      <xdr:col>14</xdr:col>
      <xdr:colOff>210686</xdr:colOff>
      <xdr:row>8</xdr:row>
      <xdr:rowOff>100595</xdr:rowOff>
    </xdr:from>
    <xdr:to>
      <xdr:col>14</xdr:col>
      <xdr:colOff>210686</xdr:colOff>
      <xdr:row>10</xdr:row>
      <xdr:rowOff>111179</xdr:rowOff>
    </xdr:to>
    <xdr:cxnSp macro="">
      <xdr:nvCxnSpPr>
        <xdr:cNvPr id="131" name="130 Conector rect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CxnSpPr/>
      </xdr:nvCxnSpPr>
      <xdr:spPr>
        <a:xfrm flipH="1">
          <a:off x="8945111" y="1834145"/>
          <a:ext cx="0" cy="3344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576737</xdr:colOff>
      <xdr:row>31</xdr:row>
      <xdr:rowOff>83132</xdr:rowOff>
    </xdr:from>
    <xdr:to>
      <xdr:col>21</xdr:col>
      <xdr:colOff>576737</xdr:colOff>
      <xdr:row>38</xdr:row>
      <xdr:rowOff>142875</xdr:rowOff>
    </xdr:to>
    <xdr:cxnSp macro="">
      <xdr:nvCxnSpPr>
        <xdr:cNvPr id="132" name="131 Conector rect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CxnSpPr>
          <a:stCxn id="29" idx="2"/>
          <a:endCxn id="118" idx="0"/>
        </xdr:cNvCxnSpPr>
      </xdr:nvCxnSpPr>
      <xdr:spPr>
        <a:xfrm>
          <a:off x="13445012" y="5540957"/>
          <a:ext cx="0" cy="11932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485776</xdr:colOff>
      <xdr:row>4</xdr:row>
      <xdr:rowOff>95251</xdr:rowOff>
    </xdr:from>
    <xdr:to>
      <xdr:col>16</xdr:col>
      <xdr:colOff>0</xdr:colOff>
      <xdr:row>8</xdr:row>
      <xdr:rowOff>86760</xdr:rowOff>
    </xdr:to>
    <xdr:sp macro="" textlink="">
      <xdr:nvSpPr>
        <xdr:cNvPr id="134" name="Rectangle 1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rrowheads="1"/>
        </xdr:cNvSpPr>
      </xdr:nvSpPr>
      <xdr:spPr bwMode="auto">
        <a:xfrm>
          <a:off x="8039101" y="1181101"/>
          <a:ext cx="1876424" cy="639209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</xdr:col>
      <xdr:colOff>850449</xdr:colOff>
      <xdr:row>37</xdr:row>
      <xdr:rowOff>107156</xdr:rowOff>
    </xdr:from>
    <xdr:to>
      <xdr:col>3</xdr:col>
      <xdr:colOff>234313</xdr:colOff>
      <xdr:row>41</xdr:row>
      <xdr:rowOff>123613</xdr:rowOff>
    </xdr:to>
    <xdr:sp macro="" textlink="">
      <xdr:nvSpPr>
        <xdr:cNvPr id="135" name="Rectangle 155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rrowheads="1"/>
        </xdr:cNvSpPr>
      </xdr:nvSpPr>
      <xdr:spPr bwMode="auto">
        <a:xfrm>
          <a:off x="972913" y="658415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S.A.</a:t>
          </a:r>
        </a:p>
      </xdr:txBody>
    </xdr:sp>
    <xdr:clientData/>
  </xdr:twoCellAnchor>
  <xdr:twoCellAnchor>
    <xdr:from>
      <xdr:col>10</xdr:col>
      <xdr:colOff>369002</xdr:colOff>
      <xdr:row>36</xdr:row>
      <xdr:rowOff>117362</xdr:rowOff>
    </xdr:from>
    <xdr:to>
      <xdr:col>12</xdr:col>
      <xdr:colOff>365187</xdr:colOff>
      <xdr:row>40</xdr:row>
      <xdr:rowOff>133819</xdr:rowOff>
    </xdr:to>
    <xdr:sp macro="" textlink="">
      <xdr:nvSpPr>
        <xdr:cNvPr id="136" name="Rectangle 15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rrowheads="1"/>
        </xdr:cNvSpPr>
      </xdr:nvSpPr>
      <xdr:spPr bwMode="auto">
        <a:xfrm>
          <a:off x="6696323" y="643107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S.A.</a:t>
          </a:r>
        </a:p>
      </xdr:txBody>
    </xdr:sp>
    <xdr:clientData/>
  </xdr:twoCellAnchor>
  <xdr:twoCellAnchor>
    <xdr:from>
      <xdr:col>9</xdr:col>
      <xdr:colOff>68025</xdr:colOff>
      <xdr:row>35</xdr:row>
      <xdr:rowOff>40821</xdr:rowOff>
    </xdr:from>
    <xdr:to>
      <xdr:col>10</xdr:col>
      <xdr:colOff>261247</xdr:colOff>
      <xdr:row>37</xdr:row>
      <xdr:rowOff>59871</xdr:rowOff>
    </xdr:to>
    <xdr:sp macro="" textlink="">
      <xdr:nvSpPr>
        <xdr:cNvPr id="137" name="Rectangle 233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5849700" y="6146346"/>
          <a:ext cx="78377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9</xdr:col>
      <xdr:colOff>58051</xdr:colOff>
      <xdr:row>40</xdr:row>
      <xdr:rowOff>27215</xdr:rowOff>
    </xdr:from>
    <xdr:to>
      <xdr:col>10</xdr:col>
      <xdr:colOff>308423</xdr:colOff>
      <xdr:row>42</xdr:row>
      <xdr:rowOff>95250</xdr:rowOff>
    </xdr:to>
    <xdr:sp macro="" textlink="">
      <xdr:nvSpPr>
        <xdr:cNvPr id="138" name="Rectangle 233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rrowheads="1"/>
        </xdr:cNvSpPr>
      </xdr:nvSpPr>
      <xdr:spPr bwMode="auto">
        <a:xfrm>
          <a:off x="5839726" y="6942365"/>
          <a:ext cx="840922" cy="39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12</xdr:col>
      <xdr:colOff>421823</xdr:colOff>
      <xdr:row>37</xdr:row>
      <xdr:rowOff>40819</xdr:rowOff>
    </xdr:from>
    <xdr:to>
      <xdr:col>14</xdr:col>
      <xdr:colOff>29938</xdr:colOff>
      <xdr:row>39</xdr:row>
      <xdr:rowOff>59869</xdr:rowOff>
    </xdr:to>
    <xdr:sp macro="" textlink="">
      <xdr:nvSpPr>
        <xdr:cNvPr id="139" name="Rectangle 233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rrowheads="1"/>
        </xdr:cNvSpPr>
      </xdr:nvSpPr>
      <xdr:spPr bwMode="auto">
        <a:xfrm>
          <a:off x="7975148" y="6470194"/>
          <a:ext cx="78921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1</xdr:col>
      <xdr:colOff>964406</xdr:colOff>
      <xdr:row>10</xdr:row>
      <xdr:rowOff>102394</xdr:rowOff>
    </xdr:from>
    <xdr:to>
      <xdr:col>27</xdr:col>
      <xdr:colOff>409575</xdr:colOff>
      <xdr:row>10</xdr:row>
      <xdr:rowOff>102394</xdr:rowOff>
    </xdr:to>
    <xdr:cxnSp macro="">
      <xdr:nvCxnSpPr>
        <xdr:cNvPr id="140" name="139 Conector rect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CxnSpPr>
          <a:stCxn id="64" idx="0"/>
        </xdr:cNvCxnSpPr>
      </xdr:nvCxnSpPr>
      <xdr:spPr>
        <a:xfrm flipH="1" flipV="1">
          <a:off x="1086870" y="2170680"/>
          <a:ext cx="156920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312967</xdr:colOff>
      <xdr:row>32</xdr:row>
      <xdr:rowOff>149678</xdr:rowOff>
    </xdr:from>
    <xdr:to>
      <xdr:col>15</xdr:col>
      <xdr:colOff>309153</xdr:colOff>
      <xdr:row>37</xdr:row>
      <xdr:rowOff>2849</xdr:rowOff>
    </xdr:to>
    <xdr:sp macro="" textlink="">
      <xdr:nvSpPr>
        <xdr:cNvPr id="141" name="Rectangle 10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rrowheads="1"/>
        </xdr:cNvSpPr>
      </xdr:nvSpPr>
      <xdr:spPr bwMode="auto">
        <a:xfrm>
          <a:off x="8395610" y="581024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Laboratorio Antares S.A</a:t>
          </a:r>
        </a:p>
      </xdr:txBody>
    </xdr:sp>
    <xdr:clientData/>
  </xdr:twoCellAnchor>
  <xdr:twoCellAnchor>
    <xdr:from>
      <xdr:col>11</xdr:col>
      <xdr:colOff>394607</xdr:colOff>
      <xdr:row>34</xdr:row>
      <xdr:rowOff>122463</xdr:rowOff>
    </xdr:from>
    <xdr:to>
      <xdr:col>13</xdr:col>
      <xdr:colOff>312967</xdr:colOff>
      <xdr:row>34</xdr:row>
      <xdr:rowOff>122463</xdr:rowOff>
    </xdr:to>
    <xdr:cxnSp macro="">
      <xdr:nvCxnSpPr>
        <xdr:cNvPr id="142" name="141 Conector recto de flecha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CxnSpPr>
          <a:endCxn id="141" idx="1"/>
        </xdr:cNvCxnSpPr>
      </xdr:nvCxnSpPr>
      <xdr:spPr>
        <a:xfrm>
          <a:off x="7307036" y="6109606"/>
          <a:ext cx="10885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225879</xdr:colOff>
      <xdr:row>32</xdr:row>
      <xdr:rowOff>45205</xdr:rowOff>
    </xdr:from>
    <xdr:to>
      <xdr:col>13</xdr:col>
      <xdr:colOff>447676</xdr:colOff>
      <xdr:row>35</xdr:row>
      <xdr:rowOff>2937</xdr:rowOff>
    </xdr:to>
    <xdr:sp macro="" textlink="">
      <xdr:nvSpPr>
        <xdr:cNvPr id="143" name="Rectangle 95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rrowheads="1"/>
        </xdr:cNvSpPr>
      </xdr:nvSpPr>
      <xdr:spPr bwMode="auto">
        <a:xfrm>
          <a:off x="7723415" y="5705776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99,99%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27220</xdr:colOff>
      <xdr:row>45</xdr:row>
      <xdr:rowOff>1385</xdr:rowOff>
    </xdr:from>
    <xdr:to>
      <xdr:col>25</xdr:col>
      <xdr:colOff>376923</xdr:colOff>
      <xdr:row>46</xdr:row>
      <xdr:rowOff>142899</xdr:rowOff>
    </xdr:to>
    <xdr:sp macro="" textlink="">
      <xdr:nvSpPr>
        <xdr:cNvPr id="144" name="Rectangle 149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rrowheads="1"/>
        </xdr:cNvSpPr>
      </xdr:nvSpPr>
      <xdr:spPr bwMode="auto">
        <a:xfrm>
          <a:off x="14648095" y="7726160"/>
          <a:ext cx="1035503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121530</xdr:colOff>
      <xdr:row>44</xdr:row>
      <xdr:rowOff>68038</xdr:rowOff>
    </xdr:from>
    <xdr:to>
      <xdr:col>27</xdr:col>
      <xdr:colOff>121316</xdr:colOff>
      <xdr:row>48</xdr:row>
      <xdr:rowOff>139717</xdr:rowOff>
    </xdr:to>
    <xdr:sp macro="" textlink="">
      <xdr:nvSpPr>
        <xdr:cNvPr id="145" name="Rectangle 15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rrowheads="1"/>
        </xdr:cNvSpPr>
      </xdr:nvSpPr>
      <xdr:spPr bwMode="auto">
        <a:xfrm>
          <a:off x="15428205" y="7630888"/>
          <a:ext cx="1180886" cy="72890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24</xdr:col>
      <xdr:colOff>31106</xdr:colOff>
      <xdr:row>51</xdr:row>
      <xdr:rowOff>1384</xdr:rowOff>
    </xdr:from>
    <xdr:to>
      <xdr:col>25</xdr:col>
      <xdr:colOff>373035</xdr:colOff>
      <xdr:row>53</xdr:row>
      <xdr:rowOff>47649</xdr:rowOff>
    </xdr:to>
    <xdr:sp macro="" textlink="">
      <xdr:nvSpPr>
        <xdr:cNvPr id="146" name="Rectangle 149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rrowheads="1"/>
        </xdr:cNvSpPr>
      </xdr:nvSpPr>
      <xdr:spPr bwMode="auto">
        <a:xfrm>
          <a:off x="14651981" y="8726284"/>
          <a:ext cx="10277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127217</xdr:colOff>
      <xdr:row>50</xdr:row>
      <xdr:rowOff>40825</xdr:rowOff>
    </xdr:from>
    <xdr:to>
      <xdr:col>27</xdr:col>
      <xdr:colOff>127003</xdr:colOff>
      <xdr:row>54</xdr:row>
      <xdr:rowOff>98897</xdr:rowOff>
    </xdr:to>
    <xdr:sp macro="" textlink="">
      <xdr:nvSpPr>
        <xdr:cNvPr id="147" name="Rectangle 15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rrowheads="1"/>
        </xdr:cNvSpPr>
      </xdr:nvSpPr>
      <xdr:spPr bwMode="auto">
        <a:xfrm>
          <a:off x="15433892" y="8603800"/>
          <a:ext cx="1180886" cy="70577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25</xdr:col>
      <xdr:colOff>122467</xdr:colOff>
      <xdr:row>56</xdr:row>
      <xdr:rowOff>13611</xdr:rowOff>
    </xdr:from>
    <xdr:to>
      <xdr:col>27</xdr:col>
      <xdr:colOff>122253</xdr:colOff>
      <xdr:row>60</xdr:row>
      <xdr:rowOff>44469</xdr:rowOff>
    </xdr:to>
    <xdr:sp macro="" textlink="">
      <xdr:nvSpPr>
        <xdr:cNvPr id="148" name="Rectangle 15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rrowheads="1"/>
        </xdr:cNvSpPr>
      </xdr:nvSpPr>
      <xdr:spPr bwMode="auto">
        <a:xfrm>
          <a:off x="15429142" y="9548136"/>
          <a:ext cx="1180886" cy="6785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Acuapanama S.A.</a:t>
          </a:r>
        </a:p>
      </xdr:txBody>
    </xdr:sp>
    <xdr:clientData/>
  </xdr:twoCellAnchor>
  <xdr:twoCellAnchor>
    <xdr:from>
      <xdr:col>24</xdr:col>
      <xdr:colOff>17688</xdr:colOff>
      <xdr:row>56</xdr:row>
      <xdr:rowOff>54432</xdr:rowOff>
    </xdr:from>
    <xdr:to>
      <xdr:col>25</xdr:col>
      <xdr:colOff>369142</xdr:colOff>
      <xdr:row>58</xdr:row>
      <xdr:rowOff>87088</xdr:rowOff>
    </xdr:to>
    <xdr:sp macro="" textlink="">
      <xdr:nvSpPr>
        <xdr:cNvPr id="149" name="Rectangle 149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rrowheads="1"/>
        </xdr:cNvSpPr>
      </xdr:nvSpPr>
      <xdr:spPr bwMode="auto">
        <a:xfrm>
          <a:off x="14638563" y="9588957"/>
          <a:ext cx="1037254" cy="356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258541</xdr:colOff>
      <xdr:row>46</xdr:row>
      <xdr:rowOff>123849</xdr:rowOff>
    </xdr:from>
    <xdr:to>
      <xdr:col>25</xdr:col>
      <xdr:colOff>125924</xdr:colOff>
      <xdr:row>46</xdr:row>
      <xdr:rowOff>126047</xdr:rowOff>
    </xdr:to>
    <xdr:sp macro="" textlink="">
      <xdr:nvSpPr>
        <xdr:cNvPr id="150" name="Line 150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ShapeType="1"/>
        </xdr:cNvSpPr>
      </xdr:nvSpPr>
      <xdr:spPr bwMode="auto">
        <a:xfrm>
          <a:off x="14879416" y="8010549"/>
          <a:ext cx="553183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248821</xdr:colOff>
      <xdr:row>52</xdr:row>
      <xdr:rowOff>123849</xdr:rowOff>
    </xdr:from>
    <xdr:to>
      <xdr:col>25</xdr:col>
      <xdr:colOff>116204</xdr:colOff>
      <xdr:row>52</xdr:row>
      <xdr:rowOff>126047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ShapeType="1"/>
        </xdr:cNvSpPr>
      </xdr:nvSpPr>
      <xdr:spPr bwMode="auto">
        <a:xfrm>
          <a:off x="14869696" y="9010674"/>
          <a:ext cx="553183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109765</xdr:colOff>
      <xdr:row>61</xdr:row>
      <xdr:rowOff>108860</xdr:rowOff>
    </xdr:from>
    <xdr:to>
      <xdr:col>27</xdr:col>
      <xdr:colOff>105951</xdr:colOff>
      <xdr:row>65</xdr:row>
      <xdr:rowOff>125318</xdr:rowOff>
    </xdr:to>
    <xdr:sp macro="" textlink="">
      <xdr:nvSpPr>
        <xdr:cNvPr id="152" name="Rectangle 148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rrowheads="1"/>
        </xdr:cNvSpPr>
      </xdr:nvSpPr>
      <xdr:spPr bwMode="auto">
        <a:xfrm>
          <a:off x="15416440" y="10453010"/>
          <a:ext cx="1177286" cy="6641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24</xdr:col>
      <xdr:colOff>154782</xdr:colOff>
      <xdr:row>61</xdr:row>
      <xdr:rowOff>116229</xdr:rowOff>
    </xdr:from>
    <xdr:to>
      <xdr:col>25</xdr:col>
      <xdr:colOff>259557</xdr:colOff>
      <xdr:row>63</xdr:row>
      <xdr:rowOff>127343</xdr:rowOff>
    </xdr:to>
    <xdr:sp macro="" textlink="">
      <xdr:nvSpPr>
        <xdr:cNvPr id="155" name="Rectangle 149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rrowheads="1"/>
        </xdr:cNvSpPr>
      </xdr:nvSpPr>
      <xdr:spPr bwMode="auto">
        <a:xfrm>
          <a:off x="14775657" y="10460379"/>
          <a:ext cx="790575" cy="334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244928</xdr:colOff>
      <xdr:row>58</xdr:row>
      <xdr:rowOff>27215</xdr:rowOff>
    </xdr:from>
    <xdr:to>
      <xdr:col>25</xdr:col>
      <xdr:colOff>115768</xdr:colOff>
      <xdr:row>58</xdr:row>
      <xdr:rowOff>27215</xdr:rowOff>
    </xdr:to>
    <xdr:sp macro="" textlink="">
      <xdr:nvSpPr>
        <xdr:cNvPr id="157" name="Line 150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ShapeType="1"/>
        </xdr:cNvSpPr>
      </xdr:nvSpPr>
      <xdr:spPr bwMode="auto">
        <a:xfrm>
          <a:off x="14865803" y="9885590"/>
          <a:ext cx="556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244955</xdr:colOff>
      <xdr:row>19</xdr:row>
      <xdr:rowOff>108857</xdr:rowOff>
    </xdr:from>
    <xdr:to>
      <xdr:col>25</xdr:col>
      <xdr:colOff>109765</xdr:colOff>
      <xdr:row>63</xdr:row>
      <xdr:rowOff>157910</xdr:rowOff>
    </xdr:to>
    <xdr:cxnSp macro="">
      <xdr:nvCxnSpPr>
        <xdr:cNvPr id="158" name="157 Conector angular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CxnSpPr/>
      </xdr:nvCxnSpPr>
      <xdr:spPr>
        <a:xfrm rot="16200000" flipH="1">
          <a:off x="11399137" y="7011353"/>
          <a:ext cx="7274446" cy="54516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449039</xdr:colOff>
      <xdr:row>33</xdr:row>
      <xdr:rowOff>13647</xdr:rowOff>
    </xdr:from>
    <xdr:to>
      <xdr:col>19</xdr:col>
      <xdr:colOff>445224</xdr:colOff>
      <xdr:row>37</xdr:row>
      <xdr:rowOff>30104</xdr:rowOff>
    </xdr:to>
    <xdr:sp macro="" textlink="">
      <xdr:nvSpPr>
        <xdr:cNvPr id="159" name="Rectangle 102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rrowheads="1"/>
        </xdr:cNvSpPr>
      </xdr:nvSpPr>
      <xdr:spPr bwMode="auto">
        <a:xfrm>
          <a:off x="10872110" y="583750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16</xdr:col>
      <xdr:colOff>112776</xdr:colOff>
      <xdr:row>10</xdr:row>
      <xdr:rowOff>120910</xdr:rowOff>
    </xdr:from>
    <xdr:to>
      <xdr:col>17</xdr:col>
      <xdr:colOff>390696</xdr:colOff>
      <xdr:row>34</xdr:row>
      <xdr:rowOff>105115</xdr:rowOff>
    </xdr:to>
    <xdr:cxnSp macro="">
      <xdr:nvCxnSpPr>
        <xdr:cNvPr id="160" name="159 Conector angular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CxnSpPr/>
      </xdr:nvCxnSpPr>
      <xdr:spPr>
        <a:xfrm rot="16200000" flipH="1">
          <a:off x="8430723" y="3709213"/>
          <a:ext cx="3903062" cy="863027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367398</xdr:colOff>
      <xdr:row>32</xdr:row>
      <xdr:rowOff>136112</xdr:rowOff>
    </xdr:from>
    <xdr:to>
      <xdr:col>17</xdr:col>
      <xdr:colOff>480487</xdr:colOff>
      <xdr:row>35</xdr:row>
      <xdr:rowOff>7750</xdr:rowOff>
    </xdr:to>
    <xdr:sp macro="" textlink="">
      <xdr:nvSpPr>
        <xdr:cNvPr id="161" name="Rectangle 209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rrowheads="1"/>
        </xdr:cNvSpPr>
      </xdr:nvSpPr>
      <xdr:spPr bwMode="auto">
        <a:xfrm>
          <a:off x="10205362" y="5796683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18,30%</a:t>
          </a:r>
        </a:p>
      </xdr:txBody>
    </xdr:sp>
    <xdr:clientData/>
  </xdr:twoCellAnchor>
  <xdr:twoCellAnchor>
    <xdr:from>
      <xdr:col>21</xdr:col>
      <xdr:colOff>40556</xdr:colOff>
      <xdr:row>22</xdr:row>
      <xdr:rowOff>0</xdr:rowOff>
    </xdr:from>
    <xdr:to>
      <xdr:col>22</xdr:col>
      <xdr:colOff>255549</xdr:colOff>
      <xdr:row>24</xdr:row>
      <xdr:rowOff>19049</xdr:rowOff>
    </xdr:to>
    <xdr:sp macro="" textlink="">
      <xdr:nvSpPr>
        <xdr:cNvPr id="163" name="Rectangle 130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rrowheads="1"/>
        </xdr:cNvSpPr>
      </xdr:nvSpPr>
      <xdr:spPr bwMode="auto">
        <a:xfrm>
          <a:off x="12804056" y="4027714"/>
          <a:ext cx="8001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12</xdr:col>
      <xdr:colOff>407574</xdr:colOff>
      <xdr:row>17</xdr:row>
      <xdr:rowOff>72686</xdr:rowOff>
    </xdr:from>
    <xdr:to>
      <xdr:col>20</xdr:col>
      <xdr:colOff>8578</xdr:colOff>
      <xdr:row>20</xdr:row>
      <xdr:rowOff>126983</xdr:rowOff>
    </xdr:to>
    <xdr:cxnSp macro="">
      <xdr:nvCxnSpPr>
        <xdr:cNvPr id="164" name="163 Conector angular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CxnSpPr/>
      </xdr:nvCxnSpPr>
      <xdr:spPr>
        <a:xfrm flipV="1">
          <a:off x="7905110" y="3283972"/>
          <a:ext cx="4281861" cy="544154"/>
        </a:xfrm>
        <a:prstGeom prst="bentConnector3">
          <a:avLst>
            <a:gd name="adj1" fmla="val 8591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462377</xdr:colOff>
      <xdr:row>15</xdr:row>
      <xdr:rowOff>122466</xdr:rowOff>
    </xdr:from>
    <xdr:to>
      <xdr:col>20</xdr:col>
      <xdr:colOff>92263</xdr:colOff>
      <xdr:row>17</xdr:row>
      <xdr:rowOff>141515</xdr:rowOff>
    </xdr:to>
    <xdr:sp macro="" textlink="">
      <xdr:nvSpPr>
        <xdr:cNvPr id="165" name="Rectangle 130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rrowheads="1"/>
        </xdr:cNvSpPr>
      </xdr:nvSpPr>
      <xdr:spPr bwMode="auto">
        <a:xfrm>
          <a:off x="11470556" y="3007180"/>
          <a:ext cx="8001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369459</xdr:colOff>
      <xdr:row>17</xdr:row>
      <xdr:rowOff>141639</xdr:rowOff>
    </xdr:from>
    <xdr:to>
      <xdr:col>16</xdr:col>
      <xdr:colOff>513643</xdr:colOff>
      <xdr:row>29</xdr:row>
      <xdr:rowOff>99272</xdr:rowOff>
    </xdr:to>
    <xdr:cxnSp macro="">
      <xdr:nvCxnSpPr>
        <xdr:cNvPr id="169" name="168 Conector angular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CxnSpPr/>
      </xdr:nvCxnSpPr>
      <xdr:spPr>
        <a:xfrm flipV="1">
          <a:off x="2274459" y="3352925"/>
          <a:ext cx="8077148" cy="1917061"/>
        </a:xfrm>
        <a:prstGeom prst="bentConnector3">
          <a:avLst>
            <a:gd name="adj1" fmla="val 9261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503464</xdr:colOff>
      <xdr:row>21</xdr:row>
      <xdr:rowOff>68036</xdr:rowOff>
    </xdr:from>
    <xdr:to>
      <xdr:col>18</xdr:col>
      <xdr:colOff>445768</xdr:colOff>
      <xdr:row>22</xdr:row>
      <xdr:rowOff>38100</xdr:rowOff>
    </xdr:to>
    <xdr:cxnSp macro="">
      <xdr:nvCxnSpPr>
        <xdr:cNvPr id="174" name="173 Conector angular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CxnSpPr>
          <a:endCxn id="9" idx="0"/>
        </xdr:cNvCxnSpPr>
      </xdr:nvCxnSpPr>
      <xdr:spPr>
        <a:xfrm>
          <a:off x="9756321" y="3932465"/>
          <a:ext cx="1697626" cy="133349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315500</xdr:colOff>
      <xdr:row>34</xdr:row>
      <xdr:rowOff>108858</xdr:rowOff>
    </xdr:from>
    <xdr:to>
      <xdr:col>16</xdr:col>
      <xdr:colOff>102511</xdr:colOff>
      <xdr:row>34</xdr:row>
      <xdr:rowOff>108858</xdr:rowOff>
    </xdr:to>
    <xdr:cxnSp macro="">
      <xdr:nvCxnSpPr>
        <xdr:cNvPr id="178" name="177 Conector recto de flecha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CxnSpPr/>
      </xdr:nvCxnSpPr>
      <xdr:spPr>
        <a:xfrm flipH="1">
          <a:off x="9568357" y="6096001"/>
          <a:ext cx="3721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122466</xdr:colOff>
      <xdr:row>32</xdr:row>
      <xdr:rowOff>1</xdr:rowOff>
    </xdr:from>
    <xdr:to>
      <xdr:col>16</xdr:col>
      <xdr:colOff>344263</xdr:colOff>
      <xdr:row>34</xdr:row>
      <xdr:rowOff>121019</xdr:rowOff>
    </xdr:to>
    <xdr:sp macro="" textlink="">
      <xdr:nvSpPr>
        <xdr:cNvPr id="180" name="Rectangle 95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rrowheads="1"/>
        </xdr:cNvSpPr>
      </xdr:nvSpPr>
      <xdr:spPr bwMode="auto">
        <a:xfrm>
          <a:off x="9375323" y="5660572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240664</xdr:colOff>
      <xdr:row>22</xdr:row>
      <xdr:rowOff>63499</xdr:rowOff>
    </xdr:from>
    <xdr:to>
      <xdr:col>10</xdr:col>
      <xdr:colOff>406401</xdr:colOff>
      <xdr:row>39</xdr:row>
      <xdr:rowOff>115384</xdr:rowOff>
    </xdr:to>
    <xdr:cxnSp macro="">
      <xdr:nvCxnSpPr>
        <xdr:cNvPr id="190" name="189 Conector angular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CxnSpPr/>
      </xdr:nvCxnSpPr>
      <xdr:spPr>
        <a:xfrm rot="10800000" flipV="1">
          <a:off x="2164714" y="4127499"/>
          <a:ext cx="4623437" cy="2858585"/>
        </a:xfrm>
        <a:prstGeom prst="bentConnector3">
          <a:avLst>
            <a:gd name="adj1" fmla="val 385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54175</xdr:colOff>
      <xdr:row>10</xdr:row>
      <xdr:rowOff>113505</xdr:rowOff>
    </xdr:from>
    <xdr:to>
      <xdr:col>7</xdr:col>
      <xdr:colOff>267562</xdr:colOff>
      <xdr:row>25</xdr:row>
      <xdr:rowOff>88399</xdr:rowOff>
    </xdr:to>
    <xdr:cxnSp macro="">
      <xdr:nvCxnSpPr>
        <xdr:cNvPr id="193" name="192 Conector angular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CxnSpPr/>
      </xdr:nvCxnSpPr>
      <xdr:spPr>
        <a:xfrm rot="16200000" flipH="1">
          <a:off x="3545272" y="3315308"/>
          <a:ext cx="2451394" cy="213387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424996</xdr:colOff>
      <xdr:row>19</xdr:row>
      <xdr:rowOff>28575</xdr:rowOff>
    </xdr:from>
    <xdr:to>
      <xdr:col>12</xdr:col>
      <xdr:colOff>421181</xdr:colOff>
      <xdr:row>23</xdr:row>
      <xdr:rowOff>45032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752317" y="356643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16</xdr:col>
      <xdr:colOff>461281</xdr:colOff>
      <xdr:row>15</xdr:row>
      <xdr:rowOff>123825</xdr:rowOff>
    </xdr:from>
    <xdr:to>
      <xdr:col>18</xdr:col>
      <xdr:colOff>457466</xdr:colOff>
      <xdr:row>19</xdr:row>
      <xdr:rowOff>140282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0299245" y="300853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17</xdr:col>
      <xdr:colOff>381000</xdr:colOff>
      <xdr:row>13</xdr:row>
      <xdr:rowOff>88327</xdr:rowOff>
    </xdr:from>
    <xdr:to>
      <xdr:col>17</xdr:col>
      <xdr:colOff>381000</xdr:colOff>
      <xdr:row>15</xdr:row>
      <xdr:rowOff>133924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11487150" y="4787327"/>
          <a:ext cx="0" cy="3757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 flipH="1">
          <a:off x="7353300" y="50292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23</xdr:row>
      <xdr:rowOff>47625</xdr:rowOff>
    </xdr:from>
    <xdr:to>
      <xdr:col>11</xdr:col>
      <xdr:colOff>394607</xdr:colOff>
      <xdr:row>36</xdr:row>
      <xdr:rowOff>108857</xdr:rowOff>
    </xdr:to>
    <xdr:sp macro="" textlink="">
      <xdr:nvSpPr>
        <xdr:cNvPr id="9" name="Line 2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7353300" y="6162675"/>
          <a:ext cx="4082" cy="2166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258239</xdr:colOff>
      <xdr:row>24</xdr:row>
      <xdr:rowOff>47625</xdr:rowOff>
    </xdr:from>
    <xdr:to>
      <xdr:col>9</xdr:col>
      <xdr:colOff>254425</xdr:colOff>
      <xdr:row>28</xdr:row>
      <xdr:rowOff>64082</xdr:rowOff>
    </xdr:to>
    <xdr:sp macro="" textlink="">
      <xdr:nvSpPr>
        <xdr:cNvPr id="12" name="Rectangle 59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4887389" y="6448425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Salmones Australes S.A</a:t>
          </a:r>
        </a:p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14</xdr:col>
      <xdr:colOff>204107</xdr:colOff>
      <xdr:row>10</xdr:row>
      <xdr:rowOff>114300</xdr:rowOff>
    </xdr:from>
    <xdr:to>
      <xdr:col>14</xdr:col>
      <xdr:colOff>204107</xdr:colOff>
      <xdr:row>15</xdr:row>
      <xdr:rowOff>108857</xdr:rowOff>
    </xdr:to>
    <xdr:sp macro="" textlink="">
      <xdr:nvSpPr>
        <xdr:cNvPr id="13" name="Line 6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 flipH="1">
          <a:off x="8871857" y="2182586"/>
          <a:ext cx="0" cy="8109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447675</xdr:colOff>
      <xdr:row>22</xdr:row>
      <xdr:rowOff>38100</xdr:rowOff>
    </xdr:from>
    <xdr:to>
      <xdr:col>19</xdr:col>
      <xdr:colOff>443861</xdr:colOff>
      <xdr:row>26</xdr:row>
      <xdr:rowOff>54557</xdr:rowOff>
    </xdr:to>
    <xdr:sp macro="" textlink="">
      <xdr:nvSpPr>
        <xdr:cNvPr id="14" name="Rectangle 8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11572875" y="6096000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16</xdr:col>
      <xdr:colOff>562882</xdr:colOff>
      <xdr:row>24</xdr:row>
      <xdr:rowOff>38100</xdr:rowOff>
    </xdr:from>
    <xdr:to>
      <xdr:col>17</xdr:col>
      <xdr:colOff>439057</xdr:colOff>
      <xdr:row>24</xdr:row>
      <xdr:rowOff>38100</xdr:rowOff>
    </xdr:to>
    <xdr:sp macro="" textlink="">
      <xdr:nvSpPr>
        <xdr:cNvPr id="15" name="Line 8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10400846" y="4392386"/>
          <a:ext cx="46128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364332</xdr:colOff>
      <xdr:row>13</xdr:row>
      <xdr:rowOff>136072</xdr:rowOff>
    </xdr:from>
    <xdr:to>
      <xdr:col>17</xdr:col>
      <xdr:colOff>474549</xdr:colOff>
      <xdr:row>15</xdr:row>
      <xdr:rowOff>155122</xdr:rowOff>
    </xdr:to>
    <xdr:sp macro="" textlink="">
      <xdr:nvSpPr>
        <xdr:cNvPr id="16" name="Rectangle 88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10202296" y="2694215"/>
          <a:ext cx="695324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14</xdr:col>
      <xdr:colOff>76655</xdr:colOff>
      <xdr:row>13</xdr:row>
      <xdr:rowOff>125185</xdr:rowOff>
    </xdr:from>
    <xdr:to>
      <xdr:col>15</xdr:col>
      <xdr:colOff>381455</xdr:colOff>
      <xdr:row>15</xdr:row>
      <xdr:rowOff>144235</xdr:rowOff>
    </xdr:to>
    <xdr:sp macro="" textlink="">
      <xdr:nvSpPr>
        <xdr:cNvPr id="17" name="Rectangle 89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744405" y="2683328"/>
          <a:ext cx="8899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413823</xdr:colOff>
      <xdr:row>24</xdr:row>
      <xdr:rowOff>52916</xdr:rowOff>
    </xdr:from>
    <xdr:to>
      <xdr:col>7</xdr:col>
      <xdr:colOff>222264</xdr:colOff>
      <xdr:row>26</xdr:row>
      <xdr:rowOff>10583</xdr:rowOff>
    </xdr:to>
    <xdr:sp macro="" textlink="">
      <xdr:nvSpPr>
        <xdr:cNvPr id="18" name="Rectangle 90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3947598" y="6491816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283028</xdr:colOff>
      <xdr:row>17</xdr:row>
      <xdr:rowOff>111577</xdr:rowOff>
    </xdr:from>
    <xdr:to>
      <xdr:col>14</xdr:col>
      <xdr:colOff>73478</xdr:colOff>
      <xdr:row>19</xdr:row>
      <xdr:rowOff>131989</xdr:rowOff>
    </xdr:to>
    <xdr:sp macro="" textlink="">
      <xdr:nvSpPr>
        <xdr:cNvPr id="19" name="Rectangle 9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7780564" y="3322863"/>
          <a:ext cx="960664" cy="34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11</xdr:col>
      <xdr:colOff>337457</xdr:colOff>
      <xdr:row>34</xdr:row>
      <xdr:rowOff>87086</xdr:rowOff>
    </xdr:from>
    <xdr:to>
      <xdr:col>12</xdr:col>
      <xdr:colOff>375557</xdr:colOff>
      <xdr:row>36</xdr:row>
      <xdr:rowOff>106137</xdr:rowOff>
    </xdr:to>
    <xdr:sp macro="" textlink="">
      <xdr:nvSpPr>
        <xdr:cNvPr id="20" name="Rectangle 9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7249886" y="6074229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99,50%</a:t>
          </a:r>
        </a:p>
      </xdr:txBody>
    </xdr:sp>
    <xdr:clientData/>
  </xdr:twoCellAnchor>
  <xdr:twoCellAnchor>
    <xdr:from>
      <xdr:col>12</xdr:col>
      <xdr:colOff>387804</xdr:colOff>
      <xdr:row>31</xdr:row>
      <xdr:rowOff>118685</xdr:rowOff>
    </xdr:from>
    <xdr:to>
      <xdr:col>13</xdr:col>
      <xdr:colOff>425904</xdr:colOff>
      <xdr:row>33</xdr:row>
      <xdr:rowOff>134560</xdr:rowOff>
    </xdr:to>
    <xdr:sp macro="" textlink="">
      <xdr:nvSpPr>
        <xdr:cNvPr id="21" name="Rectangle 95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7941129" y="7529135"/>
          <a:ext cx="628650" cy="33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</xdr:txBody>
    </xdr:sp>
    <xdr:clientData/>
  </xdr:twoCellAnchor>
  <xdr:twoCellAnchor>
    <xdr:from>
      <xdr:col>9</xdr:col>
      <xdr:colOff>90721</xdr:colOff>
      <xdr:row>24</xdr:row>
      <xdr:rowOff>137583</xdr:rowOff>
    </xdr:from>
    <xdr:to>
      <xdr:col>10</xdr:col>
      <xdr:colOff>527656</xdr:colOff>
      <xdr:row>26</xdr:row>
      <xdr:rowOff>146050</xdr:rowOff>
    </xdr:to>
    <xdr:sp macro="" textlink="">
      <xdr:nvSpPr>
        <xdr:cNvPr id="22" name="Rectangle 96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5832935" y="4491869"/>
          <a:ext cx="1022042" cy="335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50,9999%   </a:t>
          </a:r>
        </a:p>
      </xdr:txBody>
    </xdr:sp>
    <xdr:clientData/>
  </xdr:twoCellAnchor>
  <xdr:twoCellAnchor>
    <xdr:from>
      <xdr:col>8</xdr:col>
      <xdr:colOff>419100</xdr:colOff>
      <xdr:row>10</xdr:row>
      <xdr:rowOff>114300</xdr:rowOff>
    </xdr:from>
    <xdr:to>
      <xdr:col>8</xdr:col>
      <xdr:colOff>419100</xdr:colOff>
      <xdr:row>18</xdr:row>
      <xdr:rowOff>142875</xdr:rowOff>
    </xdr:to>
    <xdr:sp macro="" textlink="">
      <xdr:nvSpPr>
        <xdr:cNvPr id="23" name="Line 97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>
          <a:off x="5610225" y="4124325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500742</xdr:colOff>
      <xdr:row>15</xdr:row>
      <xdr:rowOff>114300</xdr:rowOff>
    </xdr:from>
    <xdr:to>
      <xdr:col>15</xdr:col>
      <xdr:colOff>496928</xdr:colOff>
      <xdr:row>19</xdr:row>
      <xdr:rowOff>130757</xdr:rowOff>
    </xdr:to>
    <xdr:sp macro="" textlink="">
      <xdr:nvSpPr>
        <xdr:cNvPr id="25" name="Rectangle 10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8583385" y="299901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13</xdr:col>
      <xdr:colOff>136525</xdr:colOff>
      <xdr:row>18</xdr:row>
      <xdr:rowOff>152400</xdr:rowOff>
    </xdr:to>
    <xdr:sp macro="" textlink="">
      <xdr:nvSpPr>
        <xdr:cNvPr id="26" name="Rectangle 104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7385050" y="511492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66674</xdr:colOff>
      <xdr:row>10</xdr:row>
      <xdr:rowOff>122464</xdr:rowOff>
    </xdr:from>
    <xdr:to>
      <xdr:col>7</xdr:col>
      <xdr:colOff>68035</xdr:colOff>
      <xdr:row>25</xdr:row>
      <xdr:rowOff>95250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 flipH="1">
          <a:off x="4638674" y="2190750"/>
          <a:ext cx="1361" cy="24220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25</xdr:row>
      <xdr:rowOff>95250</xdr:rowOff>
    </xdr:from>
    <xdr:to>
      <xdr:col>7</xdr:col>
      <xdr:colOff>247650</xdr:colOff>
      <xdr:row>25</xdr:row>
      <xdr:rowOff>95250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 flipV="1">
          <a:off x="4667250" y="66960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476250</xdr:colOff>
      <xdr:row>27</xdr:row>
      <xdr:rowOff>66675</xdr:rowOff>
    </xdr:from>
    <xdr:to>
      <xdr:col>19</xdr:col>
      <xdr:colOff>472436</xdr:colOff>
      <xdr:row>31</xdr:row>
      <xdr:rowOff>83132</xdr:rowOff>
    </xdr:to>
    <xdr:sp macro="" textlink="">
      <xdr:nvSpPr>
        <xdr:cNvPr id="29" name="Rectangle 11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11601450" y="6981825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5443</xdr:colOff>
      <xdr:row>15</xdr:row>
      <xdr:rowOff>123825</xdr:rowOff>
    </xdr:from>
    <xdr:to>
      <xdr:col>22</xdr:col>
      <xdr:colOff>1629</xdr:colOff>
      <xdr:row>19</xdr:row>
      <xdr:rowOff>140282</xdr:rowOff>
    </xdr:to>
    <xdr:sp macro="" textlink="">
      <xdr:nvSpPr>
        <xdr:cNvPr id="30" name="Rectangle 12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12902293" y="4981575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20</xdr:col>
      <xdr:colOff>540543</xdr:colOff>
      <xdr:row>22</xdr:row>
      <xdr:rowOff>38100</xdr:rowOff>
    </xdr:from>
    <xdr:to>
      <xdr:col>22</xdr:col>
      <xdr:colOff>536729</xdr:colOff>
      <xdr:row>26</xdr:row>
      <xdr:rowOff>54557</xdr:rowOff>
    </xdr:to>
    <xdr:sp macro="" textlink="">
      <xdr:nvSpPr>
        <xdr:cNvPr id="31" name="Rectangle 12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13482637" y="5943600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20</xdr:col>
      <xdr:colOff>66675</xdr:colOff>
      <xdr:row>19</xdr:row>
      <xdr:rowOff>152400</xdr:rowOff>
    </xdr:from>
    <xdr:to>
      <xdr:col>20</xdr:col>
      <xdr:colOff>66675</xdr:colOff>
      <xdr:row>29</xdr:row>
      <xdr:rowOff>85725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 flipH="1">
          <a:off x="12934950" y="56197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584200</xdr:colOff>
      <xdr:row>22</xdr:row>
      <xdr:rowOff>66675</xdr:rowOff>
    </xdr:from>
    <xdr:to>
      <xdr:col>21</xdr:col>
      <xdr:colOff>31750</xdr:colOff>
      <xdr:row>24</xdr:row>
      <xdr:rowOff>85725</xdr:rowOff>
    </xdr:to>
    <xdr:sp macro="" textlink="">
      <xdr:nvSpPr>
        <xdr:cNvPr id="33" name="Rectangle 125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12871450" y="6251575"/>
          <a:ext cx="6286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19</xdr:col>
      <xdr:colOff>564923</xdr:colOff>
      <xdr:row>27</xdr:row>
      <xdr:rowOff>92528</xdr:rowOff>
    </xdr:from>
    <xdr:to>
      <xdr:col>21</xdr:col>
      <xdr:colOff>117248</xdr:colOff>
      <xdr:row>29</xdr:row>
      <xdr:rowOff>111579</xdr:rowOff>
    </xdr:to>
    <xdr:sp macro="" textlink="">
      <xdr:nvSpPr>
        <xdr:cNvPr id="34" name="Rectangle 126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12911704" y="6831466"/>
          <a:ext cx="74295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20</xdr:col>
      <xdr:colOff>578643</xdr:colOff>
      <xdr:row>27</xdr:row>
      <xdr:rowOff>66675</xdr:rowOff>
    </xdr:from>
    <xdr:to>
      <xdr:col>22</xdr:col>
      <xdr:colOff>574829</xdr:colOff>
      <xdr:row>31</xdr:row>
      <xdr:rowOff>83132</xdr:rowOff>
    </xdr:to>
    <xdr:sp macro="" textlink="">
      <xdr:nvSpPr>
        <xdr:cNvPr id="35" name="Rectangle 127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13520737" y="6805613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69056</xdr:colOff>
      <xdr:row>24</xdr:row>
      <xdr:rowOff>38100</xdr:rowOff>
    </xdr:from>
    <xdr:to>
      <xdr:col>20</xdr:col>
      <xdr:colOff>516731</xdr:colOff>
      <xdr:row>24</xdr:row>
      <xdr:rowOff>38100</xdr:rowOff>
    </xdr:to>
    <xdr:sp macro="" textlink="">
      <xdr:nvSpPr>
        <xdr:cNvPr id="36" name="Line 128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ShapeType="1"/>
        </xdr:cNvSpPr>
      </xdr:nvSpPr>
      <xdr:spPr bwMode="auto">
        <a:xfrm>
          <a:off x="13011150" y="66103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84576</xdr:colOff>
      <xdr:row>29</xdr:row>
      <xdr:rowOff>85725</xdr:rowOff>
    </xdr:from>
    <xdr:to>
      <xdr:col>20</xdr:col>
      <xdr:colOff>568567</xdr:colOff>
      <xdr:row>29</xdr:row>
      <xdr:rowOff>85725</xdr:rowOff>
    </xdr:to>
    <xdr:sp macro="" textlink="">
      <xdr:nvSpPr>
        <xdr:cNvPr id="37" name="Line 129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>
          <a:off x="12262969" y="5256439"/>
          <a:ext cx="4839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514350</xdr:colOff>
      <xdr:row>22</xdr:row>
      <xdr:rowOff>66675</xdr:rowOff>
    </xdr:from>
    <xdr:to>
      <xdr:col>17</xdr:col>
      <xdr:colOff>552450</xdr:colOff>
      <xdr:row>24</xdr:row>
      <xdr:rowOff>85725</xdr:rowOff>
    </xdr:to>
    <xdr:sp macro="" textlink="">
      <xdr:nvSpPr>
        <xdr:cNvPr id="38" name="Rectangle 130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1102042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64,52%</a:t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17</xdr:col>
      <xdr:colOff>552450</xdr:colOff>
      <xdr:row>29</xdr:row>
      <xdr:rowOff>133350</xdr:rowOff>
    </xdr:to>
    <xdr:sp macro="" textlink="">
      <xdr:nvSpPr>
        <xdr:cNvPr id="39" name="Rectangle 13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10982325" y="6877050"/>
          <a:ext cx="666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21</xdr:col>
      <xdr:colOff>58851</xdr:colOff>
      <xdr:row>13</xdr:row>
      <xdr:rowOff>82997</xdr:rowOff>
    </xdr:from>
    <xdr:to>
      <xdr:col>21</xdr:col>
      <xdr:colOff>58851</xdr:colOff>
      <xdr:row>15</xdr:row>
      <xdr:rowOff>117028</xdr:rowOff>
    </xdr:to>
    <xdr:sp macro="" textlink="">
      <xdr:nvSpPr>
        <xdr:cNvPr id="40" name="Line 13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 flipH="1">
          <a:off x="13407458" y="4410068"/>
          <a:ext cx="0" cy="3606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531130</xdr:colOff>
      <xdr:row>13</xdr:row>
      <xdr:rowOff>111125</xdr:rowOff>
    </xdr:from>
    <xdr:to>
      <xdr:col>22</xdr:col>
      <xdr:colOff>349252</xdr:colOff>
      <xdr:row>15</xdr:row>
      <xdr:rowOff>130175</xdr:rowOff>
    </xdr:to>
    <xdr:sp macro="" textlink="">
      <xdr:nvSpPr>
        <xdr:cNvPr id="41" name="Rectangle 133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12709523" y="2669268"/>
          <a:ext cx="988336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 </a:t>
          </a:r>
        </a:p>
      </xdr:txBody>
    </xdr:sp>
    <xdr:clientData/>
  </xdr:twoCellAnchor>
  <xdr:twoCellAnchor>
    <xdr:from>
      <xdr:col>24</xdr:col>
      <xdr:colOff>133350</xdr:colOff>
      <xdr:row>15</xdr:row>
      <xdr:rowOff>95250</xdr:rowOff>
    </xdr:from>
    <xdr:to>
      <xdr:col>26</xdr:col>
      <xdr:colOff>34286</xdr:colOff>
      <xdr:row>19</xdr:row>
      <xdr:rowOff>111707</xdr:rowOff>
    </xdr:to>
    <xdr:sp macro="" textlink="">
      <xdr:nvSpPr>
        <xdr:cNvPr id="42" name="Rectangle 134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15392400" y="4953000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25</xdr:col>
      <xdr:colOff>145256</xdr:colOff>
      <xdr:row>22</xdr:row>
      <xdr:rowOff>9525</xdr:rowOff>
    </xdr:from>
    <xdr:to>
      <xdr:col>27</xdr:col>
      <xdr:colOff>141442</xdr:colOff>
      <xdr:row>26</xdr:row>
      <xdr:rowOff>25982</xdr:rowOff>
    </xdr:to>
    <xdr:sp macro="" textlink="">
      <xdr:nvSpPr>
        <xdr:cNvPr id="43" name="Rectangle 135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16135350" y="5915025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24</xdr:col>
      <xdr:colOff>161925</xdr:colOff>
      <xdr:row>22</xdr:row>
      <xdr:rowOff>38100</xdr:rowOff>
    </xdr:from>
    <xdr:to>
      <xdr:col>25</xdr:col>
      <xdr:colOff>266700</xdr:colOff>
      <xdr:row>24</xdr:row>
      <xdr:rowOff>57150</xdr:rowOff>
    </xdr:to>
    <xdr:sp macro="" textlink="">
      <xdr:nvSpPr>
        <xdr:cNvPr id="45" name="Rectangle 137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15373350" y="5991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145256</xdr:colOff>
      <xdr:row>27</xdr:row>
      <xdr:rowOff>38100</xdr:rowOff>
    </xdr:from>
    <xdr:to>
      <xdr:col>27</xdr:col>
      <xdr:colOff>141442</xdr:colOff>
      <xdr:row>31</xdr:row>
      <xdr:rowOff>54557</xdr:rowOff>
    </xdr:to>
    <xdr:sp macro="" textlink="">
      <xdr:nvSpPr>
        <xdr:cNvPr id="46" name="Rectangle 139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16135350" y="6777038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254487</xdr:colOff>
      <xdr:row>24</xdr:row>
      <xdr:rowOff>50346</xdr:rowOff>
    </xdr:from>
    <xdr:to>
      <xdr:col>25</xdr:col>
      <xdr:colOff>116987</xdr:colOff>
      <xdr:row>24</xdr:row>
      <xdr:rowOff>50346</xdr:rowOff>
    </xdr:to>
    <xdr:sp macro="" textlink="">
      <xdr:nvSpPr>
        <xdr:cNvPr id="47" name="Line 140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ShapeType="1"/>
        </xdr:cNvSpPr>
      </xdr:nvSpPr>
      <xdr:spPr bwMode="auto">
        <a:xfrm>
          <a:off x="14773308" y="4404632"/>
          <a:ext cx="54285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257175</xdr:colOff>
      <xdr:row>29</xdr:row>
      <xdr:rowOff>57150</xdr:rowOff>
    </xdr:from>
    <xdr:to>
      <xdr:col>25</xdr:col>
      <xdr:colOff>133350</xdr:colOff>
      <xdr:row>29</xdr:row>
      <xdr:rowOff>57150</xdr:rowOff>
    </xdr:to>
    <xdr:sp macro="" textlink="">
      <xdr:nvSpPr>
        <xdr:cNvPr id="48" name="Line 14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ShapeType="1"/>
        </xdr:cNvSpPr>
      </xdr:nvSpPr>
      <xdr:spPr bwMode="auto">
        <a:xfrm>
          <a:off x="15468600" y="71437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123825</xdr:colOff>
      <xdr:row>10</xdr:row>
      <xdr:rowOff>107389</xdr:rowOff>
    </xdr:from>
    <xdr:to>
      <xdr:col>25</xdr:col>
      <xdr:colOff>123825</xdr:colOff>
      <xdr:row>15</xdr:row>
      <xdr:rowOff>83112</xdr:rowOff>
    </xdr:to>
    <xdr:sp macro="" textlink="">
      <xdr:nvSpPr>
        <xdr:cNvPr id="49" name="Line 14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ShapeType="1"/>
        </xdr:cNvSpPr>
      </xdr:nvSpPr>
      <xdr:spPr bwMode="auto">
        <a:xfrm>
          <a:off x="16036925" y="4311089"/>
          <a:ext cx="0" cy="8012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200026</xdr:colOff>
      <xdr:row>13</xdr:row>
      <xdr:rowOff>102577</xdr:rowOff>
    </xdr:from>
    <xdr:to>
      <xdr:col>25</xdr:col>
      <xdr:colOff>249115</xdr:colOff>
      <xdr:row>15</xdr:row>
      <xdr:rowOff>117230</xdr:rowOff>
    </xdr:to>
    <xdr:sp macro="" textlink="">
      <xdr:nvSpPr>
        <xdr:cNvPr id="50" name="Rectangle 14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15078076" y="4598377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24</xdr:col>
      <xdr:colOff>161925</xdr:colOff>
      <xdr:row>27</xdr:row>
      <xdr:rowOff>104775</xdr:rowOff>
    </xdr:from>
    <xdr:to>
      <xdr:col>25</xdr:col>
      <xdr:colOff>266700</xdr:colOff>
      <xdr:row>29</xdr:row>
      <xdr:rowOff>123825</xdr:rowOff>
    </xdr:to>
    <xdr:sp macro="" textlink="">
      <xdr:nvSpPr>
        <xdr:cNvPr id="51" name="Rectangle 144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15373350" y="68675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161925</xdr:colOff>
      <xdr:row>32</xdr:row>
      <xdr:rowOff>133350</xdr:rowOff>
    </xdr:from>
    <xdr:to>
      <xdr:col>25</xdr:col>
      <xdr:colOff>266700</xdr:colOff>
      <xdr:row>34</xdr:row>
      <xdr:rowOff>152400</xdr:rowOff>
    </xdr:to>
    <xdr:sp macro="" textlink="">
      <xdr:nvSpPr>
        <xdr:cNvPr id="52" name="Rectangle 146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15373350" y="77057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254000</xdr:colOff>
      <xdr:row>34</xdr:row>
      <xdr:rowOff>104775</xdr:rowOff>
    </xdr:from>
    <xdr:to>
      <xdr:col>25</xdr:col>
      <xdr:colOff>168275</xdr:colOff>
      <xdr:row>34</xdr:row>
      <xdr:rowOff>104775</xdr:rowOff>
    </xdr:to>
    <xdr:sp macro="" textlink="">
      <xdr:nvSpPr>
        <xdr:cNvPr id="53" name="Line 147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ShapeType="1"/>
        </xdr:cNvSpPr>
      </xdr:nvSpPr>
      <xdr:spPr bwMode="auto">
        <a:xfrm>
          <a:off x="15481300" y="82708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152399</xdr:colOff>
      <xdr:row>38</xdr:row>
      <xdr:rowOff>85725</xdr:rowOff>
    </xdr:from>
    <xdr:to>
      <xdr:col>27</xdr:col>
      <xdr:colOff>148585</xdr:colOff>
      <xdr:row>42</xdr:row>
      <xdr:rowOff>102182</xdr:rowOff>
    </xdr:to>
    <xdr:sp macro="" textlink="">
      <xdr:nvSpPr>
        <xdr:cNvPr id="54" name="Rectangle 148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16097249" y="8886825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24</xdr:col>
      <xdr:colOff>180975</xdr:colOff>
      <xdr:row>38</xdr:row>
      <xdr:rowOff>114300</xdr:rowOff>
    </xdr:from>
    <xdr:to>
      <xdr:col>25</xdr:col>
      <xdr:colOff>285750</xdr:colOff>
      <xdr:row>40</xdr:row>
      <xdr:rowOff>133350</xdr:rowOff>
    </xdr:to>
    <xdr:sp macro="" textlink="">
      <xdr:nvSpPr>
        <xdr:cNvPr id="55" name="Rectangle 149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15392400" y="8658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257175</xdr:colOff>
      <xdr:row>40</xdr:row>
      <xdr:rowOff>85725</xdr:rowOff>
    </xdr:from>
    <xdr:to>
      <xdr:col>25</xdr:col>
      <xdr:colOff>161925</xdr:colOff>
      <xdr:row>40</xdr:row>
      <xdr:rowOff>85725</xdr:rowOff>
    </xdr:to>
    <xdr:sp macro="" textlink="">
      <xdr:nvSpPr>
        <xdr:cNvPr id="56" name="Line 150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ShapeType="1"/>
        </xdr:cNvSpPr>
      </xdr:nvSpPr>
      <xdr:spPr bwMode="auto">
        <a:xfrm>
          <a:off x="15468600" y="89535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415925</xdr:colOff>
      <xdr:row>16</xdr:row>
      <xdr:rowOff>88900</xdr:rowOff>
    </xdr:from>
    <xdr:to>
      <xdr:col>5</xdr:col>
      <xdr:colOff>561789</xdr:colOff>
      <xdr:row>20</xdr:row>
      <xdr:rowOff>105357</xdr:rowOff>
    </xdr:to>
    <xdr:sp macro="" textlink="">
      <xdr:nvSpPr>
        <xdr:cNvPr id="57" name="Rectangle 15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2339975" y="4953000"/>
          <a:ext cx="1174564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947265</xdr:colOff>
      <xdr:row>26</xdr:row>
      <xdr:rowOff>13492</xdr:rowOff>
    </xdr:from>
    <xdr:to>
      <xdr:col>3</xdr:col>
      <xdr:colOff>331129</xdr:colOff>
      <xdr:row>30</xdr:row>
      <xdr:rowOff>29949</xdr:rowOff>
    </xdr:to>
    <xdr:sp macro="" textlink="">
      <xdr:nvSpPr>
        <xdr:cNvPr id="58" name="Rectangle 15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1069729" y="469434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</a:t>
          </a:r>
        </a:p>
      </xdr:txBody>
    </xdr:sp>
    <xdr:clientData/>
  </xdr:twoCellAnchor>
  <xdr:twoCellAnchor>
    <xdr:from>
      <xdr:col>4</xdr:col>
      <xdr:colOff>11906</xdr:colOff>
      <xdr:row>20</xdr:row>
      <xdr:rowOff>101076</xdr:rowOff>
    </xdr:from>
    <xdr:to>
      <xdr:col>4</xdr:col>
      <xdr:colOff>13605</xdr:colOff>
      <xdr:row>40</xdr:row>
      <xdr:rowOff>125143</xdr:rowOff>
    </xdr:to>
    <xdr:sp macro="" textlink="">
      <xdr:nvSpPr>
        <xdr:cNvPr id="59" name="Line 153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ShapeType="1"/>
        </xdr:cNvSpPr>
      </xdr:nvSpPr>
      <xdr:spPr bwMode="auto">
        <a:xfrm>
          <a:off x="2352335" y="5897719"/>
          <a:ext cx="1699" cy="3289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25</xdr:row>
      <xdr:rowOff>79375</xdr:rowOff>
    </xdr:from>
    <xdr:to>
      <xdr:col>2</xdr:col>
      <xdr:colOff>39157</xdr:colOff>
      <xdr:row>28</xdr:row>
      <xdr:rowOff>79375</xdr:rowOff>
    </xdr:to>
    <xdr:sp macro="" textlink="">
      <xdr:nvSpPr>
        <xdr:cNvPr id="60" name="Rectangle 154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171450" y="6518275"/>
          <a:ext cx="112500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567686</xdr:colOff>
      <xdr:row>36</xdr:row>
      <xdr:rowOff>54557</xdr:rowOff>
    </xdr:to>
    <xdr:sp macro="" textlink="">
      <xdr:nvSpPr>
        <xdr:cNvPr id="61" name="Rectangle 155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2952750" y="7810500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266517</xdr:colOff>
      <xdr:row>28</xdr:row>
      <xdr:rowOff>4764</xdr:rowOff>
    </xdr:from>
    <xdr:to>
      <xdr:col>1</xdr:col>
      <xdr:colOff>923742</xdr:colOff>
      <xdr:row>28</xdr:row>
      <xdr:rowOff>4764</xdr:rowOff>
    </xdr:to>
    <xdr:sp macro="" textlink="">
      <xdr:nvSpPr>
        <xdr:cNvPr id="62" name="Line 156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ShapeType="1"/>
        </xdr:cNvSpPr>
      </xdr:nvSpPr>
      <xdr:spPr bwMode="auto">
        <a:xfrm>
          <a:off x="391075" y="7023956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506186</xdr:colOff>
      <xdr:row>32</xdr:row>
      <xdr:rowOff>91169</xdr:rowOff>
    </xdr:from>
    <xdr:to>
      <xdr:col>7</xdr:col>
      <xdr:colOff>229961</xdr:colOff>
      <xdr:row>34</xdr:row>
      <xdr:rowOff>110218</xdr:rowOff>
    </xdr:to>
    <xdr:sp macro="" textlink="">
      <xdr:nvSpPr>
        <xdr:cNvPr id="64" name="Rectangle 159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rrowheads="1"/>
        </xdr:cNvSpPr>
      </xdr:nvSpPr>
      <xdr:spPr bwMode="auto">
        <a:xfrm>
          <a:off x="4016829" y="5751740"/>
          <a:ext cx="78513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21</xdr:row>
      <xdr:rowOff>38100</xdr:rowOff>
    </xdr:from>
    <xdr:to>
      <xdr:col>6</xdr:col>
      <xdr:colOff>590818</xdr:colOff>
      <xdr:row>25</xdr:row>
      <xdr:rowOff>54558</xdr:rowOff>
    </xdr:to>
    <xdr:sp macro="" textlink="">
      <xdr:nvSpPr>
        <xdr:cNvPr id="65" name="Rectangle 16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rrowheads="1"/>
        </xdr:cNvSpPr>
      </xdr:nvSpPr>
      <xdr:spPr bwMode="auto">
        <a:xfrm>
          <a:off x="2981325" y="5924550"/>
          <a:ext cx="1171843" cy="7022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66" name="Rectangle 162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2278591" y="5867400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13</xdr:row>
      <xdr:rowOff>142874</xdr:rowOff>
    </xdr:from>
    <xdr:to>
      <xdr:col>6</xdr:col>
      <xdr:colOff>269875</xdr:colOff>
      <xdr:row>16</xdr:row>
      <xdr:rowOff>63500</xdr:rowOff>
    </xdr:to>
    <xdr:sp macro="" textlink="">
      <xdr:nvSpPr>
        <xdr:cNvPr id="67" name="Rectangle 164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2901950" y="4638674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6350</xdr:colOff>
      <xdr:row>34</xdr:row>
      <xdr:rowOff>57150</xdr:rowOff>
    </xdr:from>
    <xdr:to>
      <xdr:col>4</xdr:col>
      <xdr:colOff>587375</xdr:colOff>
      <xdr:row>34</xdr:row>
      <xdr:rowOff>57150</xdr:rowOff>
    </xdr:to>
    <xdr:sp macro="" textlink="">
      <xdr:nvSpPr>
        <xdr:cNvPr id="68" name="Line 1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ShapeType="1"/>
        </xdr:cNvSpPr>
      </xdr:nvSpPr>
      <xdr:spPr bwMode="auto">
        <a:xfrm>
          <a:off x="2368550" y="82232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262234</xdr:colOff>
      <xdr:row>39</xdr:row>
      <xdr:rowOff>136072</xdr:rowOff>
    </xdr:from>
    <xdr:to>
      <xdr:col>1</xdr:col>
      <xdr:colOff>911679</xdr:colOff>
      <xdr:row>39</xdr:row>
      <xdr:rowOff>136072</xdr:rowOff>
    </xdr:to>
    <xdr:sp macro="" textlink="">
      <xdr:nvSpPr>
        <xdr:cNvPr id="69" name="Line 1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ShapeType="1"/>
        </xdr:cNvSpPr>
      </xdr:nvSpPr>
      <xdr:spPr bwMode="auto">
        <a:xfrm flipV="1">
          <a:off x="384698" y="6939643"/>
          <a:ext cx="6494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23</xdr:row>
      <xdr:rowOff>35718</xdr:rowOff>
    </xdr:from>
    <xdr:to>
      <xdr:col>5</xdr:col>
      <xdr:colOff>12700</xdr:colOff>
      <xdr:row>23</xdr:row>
      <xdr:rowOff>35718</xdr:rowOff>
    </xdr:to>
    <xdr:sp macro="" textlink="">
      <xdr:nvSpPr>
        <xdr:cNvPr id="70" name="Line 1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ShapeType="1"/>
        </xdr:cNvSpPr>
      </xdr:nvSpPr>
      <xdr:spPr bwMode="auto">
        <a:xfrm>
          <a:off x="2362200" y="6385718"/>
          <a:ext cx="603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295014</xdr:colOff>
      <xdr:row>15</xdr:row>
      <xdr:rowOff>95250</xdr:rowOff>
    </xdr:from>
    <xdr:to>
      <xdr:col>28</xdr:col>
      <xdr:colOff>291200</xdr:colOff>
      <xdr:row>19</xdr:row>
      <xdr:rowOff>111707</xdr:rowOff>
    </xdr:to>
    <xdr:sp macro="" textlink="">
      <xdr:nvSpPr>
        <xdr:cNvPr id="71" name="Rectangle 173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6880420" y="4833938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27</xdr:col>
      <xdr:colOff>409575</xdr:colOff>
      <xdr:row>10</xdr:row>
      <xdr:rowOff>104775</xdr:rowOff>
    </xdr:from>
    <xdr:to>
      <xdr:col>27</xdr:col>
      <xdr:colOff>409575</xdr:colOff>
      <xdr:row>15</xdr:row>
      <xdr:rowOff>95250</xdr:rowOff>
    </xdr:to>
    <xdr:sp macro="" textlink="">
      <xdr:nvSpPr>
        <xdr:cNvPr id="72" name="Line 174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ShapeType="1"/>
        </xdr:cNvSpPr>
      </xdr:nvSpPr>
      <xdr:spPr bwMode="auto">
        <a:xfrm>
          <a:off x="17487900" y="41148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457200</xdr:colOff>
      <xdr:row>13</xdr:row>
      <xdr:rowOff>92075</xdr:rowOff>
    </xdr:from>
    <xdr:to>
      <xdr:col>27</xdr:col>
      <xdr:colOff>495300</xdr:colOff>
      <xdr:row>15</xdr:row>
      <xdr:rowOff>114300</xdr:rowOff>
    </xdr:to>
    <xdr:sp macro="" textlink="">
      <xdr:nvSpPr>
        <xdr:cNvPr id="73" name="Rectangle 175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16960850" y="4791075"/>
          <a:ext cx="628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23</xdr:col>
      <xdr:colOff>276225</xdr:colOff>
      <xdr:row>10</xdr:row>
      <xdr:rowOff>104775</xdr:rowOff>
    </xdr:from>
    <xdr:to>
      <xdr:col>23</xdr:col>
      <xdr:colOff>276225</xdr:colOff>
      <xdr:row>29</xdr:row>
      <xdr:rowOff>76200</xdr:rowOff>
    </xdr:to>
    <xdr:sp macro="" textlink="">
      <xdr:nvSpPr>
        <xdr:cNvPr id="75" name="Line 18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ShapeType="1"/>
        </xdr:cNvSpPr>
      </xdr:nvSpPr>
      <xdr:spPr bwMode="auto">
        <a:xfrm>
          <a:off x="15154275" y="41148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533400</xdr:colOff>
      <xdr:row>24</xdr:row>
      <xdr:rowOff>47625</xdr:rowOff>
    </xdr:from>
    <xdr:to>
      <xdr:col>23</xdr:col>
      <xdr:colOff>276225</xdr:colOff>
      <xdr:row>24</xdr:row>
      <xdr:rowOff>47625</xdr:rowOff>
    </xdr:to>
    <xdr:sp macro="" textlink="">
      <xdr:nvSpPr>
        <xdr:cNvPr id="76" name="Line 18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ShapeType="1"/>
        </xdr:cNvSpPr>
      </xdr:nvSpPr>
      <xdr:spPr bwMode="auto">
        <a:xfrm flipH="1">
          <a:off x="14592300" y="6562725"/>
          <a:ext cx="574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551349</xdr:colOff>
      <xdr:row>29</xdr:row>
      <xdr:rowOff>66675</xdr:rowOff>
    </xdr:from>
    <xdr:to>
      <xdr:col>23</xdr:col>
      <xdr:colOff>277326</xdr:colOff>
      <xdr:row>29</xdr:row>
      <xdr:rowOff>66675</xdr:rowOff>
    </xdr:to>
    <xdr:sp macro="" textlink="">
      <xdr:nvSpPr>
        <xdr:cNvPr id="77" name="Line 183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ShapeType="1"/>
        </xdr:cNvSpPr>
      </xdr:nvSpPr>
      <xdr:spPr bwMode="auto">
        <a:xfrm flipH="1">
          <a:off x="13899956" y="5237389"/>
          <a:ext cx="5560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485775</xdr:colOff>
      <xdr:row>22</xdr:row>
      <xdr:rowOff>95250</xdr:rowOff>
    </xdr:from>
    <xdr:to>
      <xdr:col>24</xdr:col>
      <xdr:colOff>85725</xdr:colOff>
      <xdr:row>24</xdr:row>
      <xdr:rowOff>114300</xdr:rowOff>
    </xdr:to>
    <xdr:sp macro="" textlink="">
      <xdr:nvSpPr>
        <xdr:cNvPr id="78" name="Rectangle 184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rrowheads="1"/>
        </xdr:cNvSpPr>
      </xdr:nvSpPr>
      <xdr:spPr bwMode="auto">
        <a:xfrm>
          <a:off x="14544675" y="6280150"/>
          <a:ext cx="7683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22</xdr:col>
      <xdr:colOff>375557</xdr:colOff>
      <xdr:row>27</xdr:row>
      <xdr:rowOff>78921</xdr:rowOff>
    </xdr:from>
    <xdr:to>
      <xdr:col>24</xdr:col>
      <xdr:colOff>146957</xdr:colOff>
      <xdr:row>29</xdr:row>
      <xdr:rowOff>97972</xdr:rowOff>
    </xdr:to>
    <xdr:sp macro="" textlink="">
      <xdr:nvSpPr>
        <xdr:cNvPr id="79" name="Rectangle 185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14434457" y="7089321"/>
          <a:ext cx="939800" cy="349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192616</xdr:colOff>
      <xdr:row>16</xdr:row>
      <xdr:rowOff>142875</xdr:rowOff>
    </xdr:from>
    <xdr:to>
      <xdr:col>9</xdr:col>
      <xdr:colOff>440266</xdr:colOff>
      <xdr:row>18</xdr:row>
      <xdr:rowOff>123825</xdr:rowOff>
    </xdr:to>
    <xdr:sp macro="" textlink="">
      <xdr:nvSpPr>
        <xdr:cNvPr id="80" name="Rectangle 187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rrowheads="1"/>
        </xdr:cNvSpPr>
      </xdr:nvSpPr>
      <xdr:spPr bwMode="auto">
        <a:xfrm>
          <a:off x="5383741" y="5124450"/>
          <a:ext cx="83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428625</xdr:colOff>
      <xdr:row>18</xdr:row>
      <xdr:rowOff>123825</xdr:rowOff>
    </xdr:from>
    <xdr:to>
      <xdr:col>9</xdr:col>
      <xdr:colOff>424811</xdr:colOff>
      <xdr:row>22</xdr:row>
      <xdr:rowOff>140282</xdr:rowOff>
    </xdr:to>
    <xdr:sp macro="" textlink="">
      <xdr:nvSpPr>
        <xdr:cNvPr id="81" name="Rectangle 188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5057775" y="5495925"/>
          <a:ext cx="1177286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411885</xdr:colOff>
      <xdr:row>19</xdr:row>
      <xdr:rowOff>68036</xdr:rowOff>
    </xdr:from>
    <xdr:to>
      <xdr:col>13</xdr:col>
      <xdr:colOff>517072</xdr:colOff>
      <xdr:row>19</xdr:row>
      <xdr:rowOff>68036</xdr:rowOff>
    </xdr:to>
    <xdr:sp macro="" textlink="">
      <xdr:nvSpPr>
        <xdr:cNvPr id="82" name="Line 189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ShapeType="1"/>
        </xdr:cNvSpPr>
      </xdr:nvSpPr>
      <xdr:spPr bwMode="auto">
        <a:xfrm flipV="1">
          <a:off x="7909421" y="3605893"/>
          <a:ext cx="69029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150019</xdr:colOff>
      <xdr:row>32</xdr:row>
      <xdr:rowOff>95250</xdr:rowOff>
    </xdr:from>
    <xdr:to>
      <xdr:col>27</xdr:col>
      <xdr:colOff>146205</xdr:colOff>
      <xdr:row>36</xdr:row>
      <xdr:rowOff>111707</xdr:rowOff>
    </xdr:to>
    <xdr:sp macro="" textlink="">
      <xdr:nvSpPr>
        <xdr:cNvPr id="83" name="Rectangle 19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rrowheads="1"/>
        </xdr:cNvSpPr>
      </xdr:nvSpPr>
      <xdr:spPr bwMode="auto">
        <a:xfrm>
          <a:off x="16140113" y="7667625"/>
          <a:ext cx="1186811" cy="68320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38</xdr:col>
      <xdr:colOff>0</xdr:colOff>
      <xdr:row>18</xdr:row>
      <xdr:rowOff>5442</xdr:rowOff>
    </xdr:from>
    <xdr:to>
      <xdr:col>38</xdr:col>
      <xdr:colOff>46264</xdr:colOff>
      <xdr:row>20</xdr:row>
      <xdr:rowOff>24493</xdr:rowOff>
    </xdr:to>
    <xdr:sp macro="" textlink="">
      <xdr:nvSpPr>
        <xdr:cNvPr id="84" name="Rectangle 19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rrowheads="1"/>
        </xdr:cNvSpPr>
      </xdr:nvSpPr>
      <xdr:spPr bwMode="auto">
        <a:xfrm>
          <a:off x="25269825" y="5310867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10</xdr:col>
      <xdr:colOff>233795</xdr:colOff>
      <xdr:row>22</xdr:row>
      <xdr:rowOff>19050</xdr:rowOff>
    </xdr:from>
    <xdr:to>
      <xdr:col>10</xdr:col>
      <xdr:colOff>422070</xdr:colOff>
      <xdr:row>22</xdr:row>
      <xdr:rowOff>19050</xdr:rowOff>
    </xdr:to>
    <xdr:sp macro="" textlink="">
      <xdr:nvSpPr>
        <xdr:cNvPr id="85" name="Line 199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ShapeType="1"/>
        </xdr:cNvSpPr>
      </xdr:nvSpPr>
      <xdr:spPr bwMode="auto">
        <a:xfrm flipH="1">
          <a:off x="6561116" y="4046764"/>
          <a:ext cx="18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22</xdr:row>
      <xdr:rowOff>19049</xdr:rowOff>
    </xdr:from>
    <xdr:to>
      <xdr:col>10</xdr:col>
      <xdr:colOff>228600</xdr:colOff>
      <xdr:row>35</xdr:row>
      <xdr:rowOff>13606</xdr:rowOff>
    </xdr:to>
    <xdr:sp macro="" textlink="">
      <xdr:nvSpPr>
        <xdr:cNvPr id="86" name="Line 200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ShapeType="1"/>
        </xdr:cNvSpPr>
      </xdr:nvSpPr>
      <xdr:spPr bwMode="auto">
        <a:xfrm>
          <a:off x="6625004" y="6071087"/>
          <a:ext cx="0" cy="2090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269875</xdr:colOff>
      <xdr:row>26</xdr:row>
      <xdr:rowOff>85725</xdr:rowOff>
    </xdr:from>
    <xdr:to>
      <xdr:col>10</xdr:col>
      <xdr:colOff>231775</xdr:colOff>
      <xdr:row>26</xdr:row>
      <xdr:rowOff>85725</xdr:rowOff>
    </xdr:to>
    <xdr:sp macro="" textlink="">
      <xdr:nvSpPr>
        <xdr:cNvPr id="87" name="Line 20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ShapeType="1"/>
        </xdr:cNvSpPr>
      </xdr:nvSpPr>
      <xdr:spPr bwMode="auto">
        <a:xfrm flipH="1" flipV="1">
          <a:off x="6061075" y="69310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308505</xdr:colOff>
      <xdr:row>28</xdr:row>
      <xdr:rowOff>142874</xdr:rowOff>
    </xdr:from>
    <xdr:to>
      <xdr:col>10</xdr:col>
      <xdr:colOff>222853</xdr:colOff>
      <xdr:row>28</xdr:row>
      <xdr:rowOff>142874</xdr:rowOff>
    </xdr:to>
    <xdr:sp macro="" textlink="">
      <xdr:nvSpPr>
        <xdr:cNvPr id="88" name="Line 20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2213505" y="5150303"/>
          <a:ext cx="43366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556871</xdr:colOff>
      <xdr:row>34</xdr:row>
      <xdr:rowOff>97630</xdr:rowOff>
    </xdr:from>
    <xdr:to>
      <xdr:col>10</xdr:col>
      <xdr:colOff>223496</xdr:colOff>
      <xdr:row>34</xdr:row>
      <xdr:rowOff>97630</xdr:rowOff>
    </xdr:to>
    <xdr:sp macro="" textlink="">
      <xdr:nvSpPr>
        <xdr:cNvPr id="89" name="Line 203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ShapeType="1"/>
        </xdr:cNvSpPr>
      </xdr:nvSpPr>
      <xdr:spPr bwMode="auto">
        <a:xfrm flipH="1">
          <a:off x="4093027" y="800338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3517</xdr:colOff>
      <xdr:row>26</xdr:row>
      <xdr:rowOff>142081</xdr:rowOff>
    </xdr:from>
    <xdr:to>
      <xdr:col>5</xdr:col>
      <xdr:colOff>108292</xdr:colOff>
      <xdr:row>28</xdr:row>
      <xdr:rowOff>161130</xdr:rowOff>
    </xdr:to>
    <xdr:sp macro="" textlink="">
      <xdr:nvSpPr>
        <xdr:cNvPr id="90" name="Rectangle 208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rrowheads="1"/>
        </xdr:cNvSpPr>
      </xdr:nvSpPr>
      <xdr:spPr bwMode="auto">
        <a:xfrm>
          <a:off x="2343946" y="4822938"/>
          <a:ext cx="68988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3</xdr:col>
      <xdr:colOff>372684</xdr:colOff>
      <xdr:row>32</xdr:row>
      <xdr:rowOff>40670</xdr:rowOff>
    </xdr:from>
    <xdr:to>
      <xdr:col>5</xdr:col>
      <xdr:colOff>160261</xdr:colOff>
      <xdr:row>34</xdr:row>
      <xdr:rowOff>75595</xdr:rowOff>
    </xdr:to>
    <xdr:sp macro="" textlink="">
      <xdr:nvSpPr>
        <xdr:cNvPr id="91" name="Rectangle 209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rrowheads="1"/>
        </xdr:cNvSpPr>
      </xdr:nvSpPr>
      <xdr:spPr bwMode="auto">
        <a:xfrm>
          <a:off x="2277684" y="5701241"/>
          <a:ext cx="808113" cy="36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41013</xdr:colOff>
      <xdr:row>37</xdr:row>
      <xdr:rowOff>42332</xdr:rowOff>
    </xdr:from>
    <xdr:to>
      <xdr:col>1</xdr:col>
      <xdr:colOff>1011504</xdr:colOff>
      <xdr:row>39</xdr:row>
      <xdr:rowOff>161394</xdr:rowOff>
    </xdr:to>
    <xdr:sp macro="" textlink="">
      <xdr:nvSpPr>
        <xdr:cNvPr id="92" name="Rectangle 210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rrowheads="1"/>
        </xdr:cNvSpPr>
      </xdr:nvSpPr>
      <xdr:spPr bwMode="auto">
        <a:xfrm>
          <a:off x="160076" y="8781520"/>
          <a:ext cx="970491" cy="4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99,98%</a:t>
          </a:r>
        </a:p>
      </xdr:txBody>
    </xdr:sp>
    <xdr:clientData/>
  </xdr:twoCellAnchor>
  <xdr:twoCellAnchor>
    <xdr:from>
      <xdr:col>21</xdr:col>
      <xdr:colOff>514349</xdr:colOff>
      <xdr:row>15</xdr:row>
      <xdr:rowOff>127000</xdr:rowOff>
    </xdr:from>
    <xdr:to>
      <xdr:col>24</xdr:col>
      <xdr:colOff>111124</xdr:colOff>
      <xdr:row>18</xdr:row>
      <xdr:rowOff>43393</xdr:rowOff>
    </xdr:to>
    <xdr:sp macro="" textlink="">
      <xdr:nvSpPr>
        <xdr:cNvPr id="98" name="Rectangle 220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rrowheads="1"/>
        </xdr:cNvSpPr>
      </xdr:nvSpPr>
      <xdr:spPr bwMode="auto">
        <a:xfrm>
          <a:off x="13973174" y="4946650"/>
          <a:ext cx="1349375" cy="40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390525</xdr:colOff>
      <xdr:row>85</xdr:row>
      <xdr:rowOff>123825</xdr:rowOff>
    </xdr:from>
    <xdr:to>
      <xdr:col>12</xdr:col>
      <xdr:colOff>495300</xdr:colOff>
      <xdr:row>85</xdr:row>
      <xdr:rowOff>123825</xdr:rowOff>
    </xdr:to>
    <xdr:sp macro="" textlink="">
      <xdr:nvSpPr>
        <xdr:cNvPr id="102" name="Line 224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ShapeType="1"/>
        </xdr:cNvSpPr>
      </xdr:nvSpPr>
      <xdr:spPr bwMode="auto">
        <a:xfrm flipH="1">
          <a:off x="5581650" y="146589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103" name="Line 225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ShapeType="1"/>
        </xdr:cNvSpPr>
      </xdr:nvSpPr>
      <xdr:spPr bwMode="auto">
        <a:xfrm>
          <a:off x="673417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603702</xdr:colOff>
      <xdr:row>21</xdr:row>
      <xdr:rowOff>32457</xdr:rowOff>
    </xdr:from>
    <xdr:to>
      <xdr:col>10</xdr:col>
      <xdr:colOff>422738</xdr:colOff>
      <xdr:row>23</xdr:row>
      <xdr:rowOff>72241</xdr:rowOff>
    </xdr:to>
    <xdr:cxnSp macro="">
      <xdr:nvCxnSpPr>
        <xdr:cNvPr id="104" name="AutoShape 226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114345" y="5665814"/>
          <a:ext cx="2635714" cy="366356"/>
        </a:xfrm>
        <a:prstGeom prst="bentConnector3">
          <a:avLst>
            <a:gd name="adj1" fmla="val 16159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568327</xdr:colOff>
      <xdr:row>16</xdr:row>
      <xdr:rowOff>156997</xdr:rowOff>
    </xdr:from>
    <xdr:to>
      <xdr:col>10</xdr:col>
      <xdr:colOff>400049</xdr:colOff>
      <xdr:row>21</xdr:row>
      <xdr:rowOff>22695</xdr:rowOff>
    </xdr:to>
    <xdr:cxnSp macro="">
      <xdr:nvCxnSpPr>
        <xdr:cNvPr id="105" name="AutoShape 228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509171" y="5062372"/>
          <a:ext cx="3284534" cy="699136"/>
        </a:xfrm>
        <a:prstGeom prst="bentConnector3">
          <a:avLst>
            <a:gd name="adj1" fmla="val 12601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551089</xdr:colOff>
      <xdr:row>15</xdr:row>
      <xdr:rowOff>61233</xdr:rowOff>
    </xdr:from>
    <xdr:to>
      <xdr:col>6</xdr:col>
      <xdr:colOff>832757</xdr:colOff>
      <xdr:row>17</xdr:row>
      <xdr:rowOff>23132</xdr:rowOff>
    </xdr:to>
    <xdr:sp macro="" textlink="">
      <xdr:nvSpPr>
        <xdr:cNvPr id="106" name="Rectangle 230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rrowheads="1"/>
        </xdr:cNvSpPr>
      </xdr:nvSpPr>
      <xdr:spPr bwMode="auto">
        <a:xfrm>
          <a:off x="3476625" y="2945947"/>
          <a:ext cx="866775" cy="288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308635</xdr:colOff>
      <xdr:row>34</xdr:row>
      <xdr:rowOff>90999</xdr:rowOff>
    </xdr:from>
    <xdr:to>
      <xdr:col>10</xdr:col>
      <xdr:colOff>167885</xdr:colOff>
      <xdr:row>39</xdr:row>
      <xdr:rowOff>89699</xdr:rowOff>
    </xdr:to>
    <xdr:cxnSp macro="">
      <xdr:nvCxnSpPr>
        <xdr:cNvPr id="107" name="AutoShape 232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2213635" y="6078142"/>
          <a:ext cx="4281571" cy="815128"/>
        </a:xfrm>
        <a:prstGeom prst="bentConnector3">
          <a:avLst>
            <a:gd name="adj1" fmla="val -142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3</xdr:col>
      <xdr:colOff>330200</xdr:colOff>
      <xdr:row>37</xdr:row>
      <xdr:rowOff>136525</xdr:rowOff>
    </xdr:from>
    <xdr:to>
      <xdr:col>5</xdr:col>
      <xdr:colOff>82550</xdr:colOff>
      <xdr:row>39</xdr:row>
      <xdr:rowOff>155575</xdr:rowOff>
    </xdr:to>
    <xdr:sp macro="" textlink="">
      <xdr:nvSpPr>
        <xdr:cNvPr id="108" name="Rectangle 233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rrowheads="1"/>
        </xdr:cNvSpPr>
      </xdr:nvSpPr>
      <xdr:spPr bwMode="auto">
        <a:xfrm>
          <a:off x="2254250" y="8467725"/>
          <a:ext cx="7810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21</xdr:row>
      <xdr:rowOff>86175</xdr:rowOff>
    </xdr:from>
    <xdr:to>
      <xdr:col>7</xdr:col>
      <xdr:colOff>285753</xdr:colOff>
      <xdr:row>24</xdr:row>
      <xdr:rowOff>73475</xdr:rowOff>
    </xdr:to>
    <xdr:sp macro="" textlink="">
      <xdr:nvSpPr>
        <xdr:cNvPr id="109" name="Rectangle 234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rrowheads="1"/>
        </xdr:cNvSpPr>
      </xdr:nvSpPr>
      <xdr:spPr bwMode="auto">
        <a:xfrm>
          <a:off x="3931862" y="3950604"/>
          <a:ext cx="925891" cy="477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166688</xdr:colOff>
      <xdr:row>21</xdr:row>
      <xdr:rowOff>43657</xdr:rowOff>
    </xdr:from>
    <xdr:to>
      <xdr:col>2</xdr:col>
      <xdr:colOff>203695</xdr:colOff>
      <xdr:row>25</xdr:row>
      <xdr:rowOff>60115</xdr:rowOff>
    </xdr:to>
    <xdr:sp macro="" textlink="">
      <xdr:nvSpPr>
        <xdr:cNvPr id="112" name="Rectangle 15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rrowheads="1"/>
        </xdr:cNvSpPr>
      </xdr:nvSpPr>
      <xdr:spPr bwMode="auto">
        <a:xfrm>
          <a:off x="300038" y="5930107"/>
          <a:ext cx="1180007" cy="7022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964406</xdr:colOff>
      <xdr:row>10</xdr:row>
      <xdr:rowOff>114300</xdr:rowOff>
    </xdr:from>
    <xdr:to>
      <xdr:col>1</xdr:col>
      <xdr:colOff>964406</xdr:colOff>
      <xdr:row>21</xdr:row>
      <xdr:rowOff>28575</xdr:rowOff>
    </xdr:to>
    <xdr:sp macro="" textlink="">
      <xdr:nvSpPr>
        <xdr:cNvPr id="113" name="Line 163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ShapeType="1"/>
        </xdr:cNvSpPr>
      </xdr:nvSpPr>
      <xdr:spPr bwMode="auto">
        <a:xfrm flipH="1">
          <a:off x="1083469" y="4352925"/>
          <a:ext cx="0" cy="17478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195793</xdr:colOff>
      <xdr:row>20</xdr:row>
      <xdr:rowOff>52917</xdr:rowOff>
    </xdr:from>
    <xdr:to>
      <xdr:col>4</xdr:col>
      <xdr:colOff>95250</xdr:colOff>
      <xdr:row>23</xdr:row>
      <xdr:rowOff>37044</xdr:rowOff>
    </xdr:to>
    <xdr:sp macro="" textlink="">
      <xdr:nvSpPr>
        <xdr:cNvPr id="114" name="Rectangle 164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rrowheads="1"/>
        </xdr:cNvSpPr>
      </xdr:nvSpPr>
      <xdr:spPr bwMode="auto">
        <a:xfrm>
          <a:off x="1453093" y="5682192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257968</xdr:colOff>
      <xdr:row>25</xdr:row>
      <xdr:rowOff>65087</xdr:rowOff>
    </xdr:from>
    <xdr:to>
      <xdr:col>1</xdr:col>
      <xdr:colOff>257968</xdr:colOff>
      <xdr:row>39</xdr:row>
      <xdr:rowOff>136525</xdr:rowOff>
    </xdr:to>
    <xdr:sp macro="" textlink="">
      <xdr:nvSpPr>
        <xdr:cNvPr id="115" name="Line 153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ShapeType="1"/>
        </xdr:cNvSpPr>
      </xdr:nvSpPr>
      <xdr:spPr bwMode="auto">
        <a:xfrm flipH="1">
          <a:off x="384968" y="6415087"/>
          <a:ext cx="0" cy="2382838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2</xdr:col>
      <xdr:colOff>202406</xdr:colOff>
      <xdr:row>23</xdr:row>
      <xdr:rowOff>35718</xdr:rowOff>
    </xdr:from>
    <xdr:to>
      <xdr:col>4</xdr:col>
      <xdr:colOff>9524</xdr:colOff>
      <xdr:row>23</xdr:row>
      <xdr:rowOff>35718</xdr:rowOff>
    </xdr:to>
    <xdr:sp macro="" textlink="">
      <xdr:nvSpPr>
        <xdr:cNvPr id="116" name="Line 169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ShapeType="1"/>
        </xdr:cNvSpPr>
      </xdr:nvSpPr>
      <xdr:spPr bwMode="auto">
        <a:xfrm flipH="1" flipV="1">
          <a:off x="1452562" y="6441281"/>
          <a:ext cx="9024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418645</xdr:colOff>
      <xdr:row>12</xdr:row>
      <xdr:rowOff>31750</xdr:rowOff>
    </xdr:from>
    <xdr:to>
      <xdr:col>12</xdr:col>
      <xdr:colOff>414830</xdr:colOff>
      <xdr:row>16</xdr:row>
      <xdr:rowOff>48207</xdr:rowOff>
    </xdr:to>
    <xdr:sp macro="" textlink="">
      <xdr:nvSpPr>
        <xdr:cNvPr id="117" name="Rectangle 15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rrowheads="1"/>
        </xdr:cNvSpPr>
      </xdr:nvSpPr>
      <xdr:spPr bwMode="auto">
        <a:xfrm>
          <a:off x="6819445" y="4375150"/>
          <a:ext cx="1177285" cy="7022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12</xdr:col>
      <xdr:colOff>421821</xdr:colOff>
      <xdr:row>13</xdr:row>
      <xdr:rowOff>81643</xdr:rowOff>
    </xdr:from>
    <xdr:to>
      <xdr:col>21</xdr:col>
      <xdr:colOff>47626</xdr:colOff>
      <xdr:row>13</xdr:row>
      <xdr:rowOff>81643</xdr:rowOff>
    </xdr:to>
    <xdr:sp macro="" textlink="">
      <xdr:nvSpPr>
        <xdr:cNvPr id="118" name="Line 50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ShapeType="1"/>
        </xdr:cNvSpPr>
      </xdr:nvSpPr>
      <xdr:spPr bwMode="auto">
        <a:xfrm>
          <a:off x="7919357" y="4735286"/>
          <a:ext cx="5476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10</xdr:row>
      <xdr:rowOff>119063</xdr:rowOff>
    </xdr:from>
    <xdr:to>
      <xdr:col>11</xdr:col>
      <xdr:colOff>381000</xdr:colOff>
      <xdr:row>12</xdr:row>
      <xdr:rowOff>28575</xdr:rowOff>
    </xdr:to>
    <xdr:sp macro="" textlink="">
      <xdr:nvSpPr>
        <xdr:cNvPr id="119" name="Line 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ShapeType="1"/>
        </xdr:cNvSpPr>
      </xdr:nvSpPr>
      <xdr:spPr bwMode="auto">
        <a:xfrm flipH="1">
          <a:off x="7369969" y="4357688"/>
          <a:ext cx="0" cy="2428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552450</xdr:colOff>
      <xdr:row>29</xdr:row>
      <xdr:rowOff>133350</xdr:rowOff>
    </xdr:from>
    <xdr:to>
      <xdr:col>17</xdr:col>
      <xdr:colOff>457200</xdr:colOff>
      <xdr:row>29</xdr:row>
      <xdr:rowOff>133350</xdr:rowOff>
    </xdr:to>
    <xdr:sp macro="" textlink="">
      <xdr:nvSpPr>
        <xdr:cNvPr id="120" name="Line 12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ShapeType="1"/>
        </xdr:cNvSpPr>
      </xdr:nvSpPr>
      <xdr:spPr bwMode="auto">
        <a:xfrm>
          <a:off x="11058525" y="72199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552450</xdr:colOff>
      <xdr:row>19</xdr:row>
      <xdr:rowOff>144240</xdr:rowOff>
    </xdr:from>
    <xdr:to>
      <xdr:col>16</xdr:col>
      <xdr:colOff>552450</xdr:colOff>
      <xdr:row>29</xdr:row>
      <xdr:rowOff>141510</xdr:rowOff>
    </xdr:to>
    <xdr:sp macro="" textlink="">
      <xdr:nvSpPr>
        <xdr:cNvPr id="121" name="Line 124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ShapeType="1"/>
        </xdr:cNvSpPr>
      </xdr:nvSpPr>
      <xdr:spPr bwMode="auto">
        <a:xfrm>
          <a:off x="11068050" y="5833840"/>
          <a:ext cx="0" cy="1648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120650</xdr:colOff>
      <xdr:row>18</xdr:row>
      <xdr:rowOff>74083</xdr:rowOff>
    </xdr:from>
    <xdr:to>
      <xdr:col>1</xdr:col>
      <xdr:colOff>1000125</xdr:colOff>
      <xdr:row>21</xdr:row>
      <xdr:rowOff>15876</xdr:rowOff>
    </xdr:to>
    <xdr:sp macro="" textlink="">
      <xdr:nvSpPr>
        <xdr:cNvPr id="122" name="Rectangle 164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rrowheads="1"/>
        </xdr:cNvSpPr>
      </xdr:nvSpPr>
      <xdr:spPr bwMode="auto">
        <a:xfrm>
          <a:off x="120650" y="5379508"/>
          <a:ext cx="1003300" cy="427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225272</xdr:colOff>
      <xdr:row>10</xdr:row>
      <xdr:rowOff>57151</xdr:rowOff>
    </xdr:from>
    <xdr:to>
      <xdr:col>12</xdr:col>
      <xdr:colOff>373439</xdr:colOff>
      <xdr:row>12</xdr:row>
      <xdr:rowOff>95251</xdr:rowOff>
    </xdr:to>
    <xdr:sp macro="" textlink="">
      <xdr:nvSpPr>
        <xdr:cNvPr id="123" name="Rectangle 164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rrowheads="1"/>
        </xdr:cNvSpPr>
      </xdr:nvSpPr>
      <xdr:spPr bwMode="auto">
        <a:xfrm>
          <a:off x="6552593" y="2125437"/>
          <a:ext cx="1318382" cy="36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   </a:t>
          </a:r>
        </a:p>
      </xdr:txBody>
    </xdr:sp>
    <xdr:clientData/>
  </xdr:twoCellAnchor>
  <xdr:twoCellAnchor>
    <xdr:from>
      <xdr:col>4</xdr:col>
      <xdr:colOff>568325</xdr:colOff>
      <xdr:row>13</xdr:row>
      <xdr:rowOff>107950</xdr:rowOff>
    </xdr:from>
    <xdr:to>
      <xdr:col>4</xdr:col>
      <xdr:colOff>568325</xdr:colOff>
      <xdr:row>16</xdr:row>
      <xdr:rowOff>88900</xdr:rowOff>
    </xdr:to>
    <xdr:sp macro="" textlink="">
      <xdr:nvSpPr>
        <xdr:cNvPr id="124" name="Line 16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ShapeType="1"/>
        </xdr:cNvSpPr>
      </xdr:nvSpPr>
      <xdr:spPr bwMode="auto">
        <a:xfrm flipH="1">
          <a:off x="2930525" y="48069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561975</xdr:colOff>
      <xdr:row>13</xdr:row>
      <xdr:rowOff>104775</xdr:rowOff>
    </xdr:from>
    <xdr:to>
      <xdr:col>10</xdr:col>
      <xdr:colOff>421822</xdr:colOff>
      <xdr:row>13</xdr:row>
      <xdr:rowOff>108857</xdr:rowOff>
    </xdr:to>
    <xdr:sp macro="" textlink="">
      <xdr:nvSpPr>
        <xdr:cNvPr id="125" name="Line 50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ShapeType="1"/>
        </xdr:cNvSpPr>
      </xdr:nvSpPr>
      <xdr:spPr bwMode="auto">
        <a:xfrm>
          <a:off x="2902404" y="4758418"/>
          <a:ext cx="3846739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330699</xdr:colOff>
      <xdr:row>27</xdr:row>
      <xdr:rowOff>19050</xdr:rowOff>
    </xdr:from>
    <xdr:to>
      <xdr:col>7</xdr:col>
      <xdr:colOff>265976</xdr:colOff>
      <xdr:row>27</xdr:row>
      <xdr:rowOff>19050</xdr:rowOff>
    </xdr:to>
    <xdr:sp macro="" textlink="">
      <xdr:nvSpPr>
        <xdr:cNvPr id="126" name="Line 169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ShapeType="1"/>
        </xdr:cNvSpPr>
      </xdr:nvSpPr>
      <xdr:spPr bwMode="auto">
        <a:xfrm flipV="1">
          <a:off x="2235699" y="4863193"/>
          <a:ext cx="2602277" cy="0"/>
        </a:xfrm>
        <a:prstGeom prst="line">
          <a:avLst/>
        </a:prstGeom>
        <a:ln>
          <a:headEnd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6</xdr:col>
      <xdr:colOff>358322</xdr:colOff>
      <xdr:row>25</xdr:row>
      <xdr:rowOff>113092</xdr:rowOff>
    </xdr:from>
    <xdr:to>
      <xdr:col>7</xdr:col>
      <xdr:colOff>326561</xdr:colOff>
      <xdr:row>27</xdr:row>
      <xdr:rowOff>66223</xdr:rowOff>
    </xdr:to>
    <xdr:sp macro="" textlink="">
      <xdr:nvSpPr>
        <xdr:cNvPr id="127" name="Rectangle 90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rrowheads="1"/>
        </xdr:cNvSpPr>
      </xdr:nvSpPr>
      <xdr:spPr bwMode="auto">
        <a:xfrm>
          <a:off x="3868965" y="4630663"/>
          <a:ext cx="1029596" cy="2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 </a:t>
          </a:r>
        </a:p>
      </xdr:txBody>
    </xdr:sp>
    <xdr:clientData/>
  </xdr:twoCellAnchor>
  <xdr:twoCellAnchor>
    <xdr:from>
      <xdr:col>15</xdr:col>
      <xdr:colOff>381001</xdr:colOff>
      <xdr:row>15</xdr:row>
      <xdr:rowOff>156331</xdr:rowOff>
    </xdr:from>
    <xdr:to>
      <xdr:col>16</xdr:col>
      <xdr:colOff>494090</xdr:colOff>
      <xdr:row>18</xdr:row>
      <xdr:rowOff>27970</xdr:rowOff>
    </xdr:to>
    <xdr:sp macro="" textlink="">
      <xdr:nvSpPr>
        <xdr:cNvPr id="130" name="Rectangle 20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rrowheads="1"/>
        </xdr:cNvSpPr>
      </xdr:nvSpPr>
      <xdr:spPr bwMode="auto">
        <a:xfrm>
          <a:off x="9633858" y="3041045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7,00%</a:t>
          </a:r>
        </a:p>
      </xdr:txBody>
    </xdr:sp>
    <xdr:clientData/>
  </xdr:twoCellAnchor>
  <xdr:twoCellAnchor>
    <xdr:from>
      <xdr:col>4</xdr:col>
      <xdr:colOff>13609</xdr:colOff>
      <xdr:row>40</xdr:row>
      <xdr:rowOff>122462</xdr:rowOff>
    </xdr:from>
    <xdr:to>
      <xdr:col>10</xdr:col>
      <xdr:colOff>345282</xdr:colOff>
      <xdr:row>40</xdr:row>
      <xdr:rowOff>122462</xdr:rowOff>
    </xdr:to>
    <xdr:sp macro="" textlink="">
      <xdr:nvSpPr>
        <xdr:cNvPr id="135" name="Line 167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ShapeType="1"/>
        </xdr:cNvSpPr>
      </xdr:nvSpPr>
      <xdr:spPr bwMode="auto">
        <a:xfrm>
          <a:off x="2359140" y="9361712"/>
          <a:ext cx="437979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405753</xdr:colOff>
      <xdr:row>37</xdr:row>
      <xdr:rowOff>11906</xdr:rowOff>
    </xdr:from>
    <xdr:to>
      <xdr:col>10</xdr:col>
      <xdr:colOff>376656</xdr:colOff>
      <xdr:row>37</xdr:row>
      <xdr:rowOff>13607</xdr:rowOff>
    </xdr:to>
    <xdr:sp macro="" textlink="">
      <xdr:nvSpPr>
        <xdr:cNvPr id="136" name="Line 167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ShapeType="1"/>
        </xdr:cNvSpPr>
      </xdr:nvSpPr>
      <xdr:spPr bwMode="auto">
        <a:xfrm flipV="1">
          <a:off x="2310753" y="6488906"/>
          <a:ext cx="4393224" cy="1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190500</xdr:colOff>
      <xdr:row>30</xdr:row>
      <xdr:rowOff>41491</xdr:rowOff>
    </xdr:from>
    <xdr:to>
      <xdr:col>2</xdr:col>
      <xdr:colOff>190500</xdr:colOff>
      <xdr:row>37</xdr:row>
      <xdr:rowOff>9797</xdr:rowOff>
    </xdr:to>
    <xdr:sp macro="" textlink="">
      <xdr:nvSpPr>
        <xdr:cNvPr id="137" name="Line 153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ShapeType="1"/>
        </xdr:cNvSpPr>
      </xdr:nvSpPr>
      <xdr:spPr bwMode="auto">
        <a:xfrm>
          <a:off x="1450731" y="7383068"/>
          <a:ext cx="0" cy="10966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37</xdr:row>
      <xdr:rowOff>13608</xdr:rowOff>
    </xdr:from>
    <xdr:to>
      <xdr:col>4</xdr:col>
      <xdr:colOff>95248</xdr:colOff>
      <xdr:row>37</xdr:row>
      <xdr:rowOff>13608</xdr:rowOff>
    </xdr:to>
    <xdr:sp macro="" textlink="">
      <xdr:nvSpPr>
        <xdr:cNvPr id="138" name="Line 153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ShapeType="1"/>
        </xdr:cNvSpPr>
      </xdr:nvSpPr>
      <xdr:spPr bwMode="auto">
        <a:xfrm flipH="1">
          <a:off x="1447800" y="8395608"/>
          <a:ext cx="1000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345282</xdr:colOff>
      <xdr:row>38</xdr:row>
      <xdr:rowOff>142875</xdr:rowOff>
    </xdr:from>
    <xdr:to>
      <xdr:col>22</xdr:col>
      <xdr:colOff>0</xdr:colOff>
      <xdr:row>38</xdr:row>
      <xdr:rowOff>142875</xdr:rowOff>
    </xdr:to>
    <xdr:sp macro="" textlink="">
      <xdr:nvSpPr>
        <xdr:cNvPr id="140" name="Line 20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ShapeType="1"/>
        </xdr:cNvSpPr>
      </xdr:nvSpPr>
      <xdr:spPr bwMode="auto">
        <a:xfrm flipH="1">
          <a:off x="7929563" y="8715375"/>
          <a:ext cx="62031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431799</xdr:colOff>
      <xdr:row>21</xdr:row>
      <xdr:rowOff>19630</xdr:rowOff>
    </xdr:from>
    <xdr:to>
      <xdr:col>19</xdr:col>
      <xdr:colOff>422728</xdr:colOff>
      <xdr:row>22</xdr:row>
      <xdr:rowOff>45008</xdr:rowOff>
    </xdr:to>
    <xdr:sp macro="" textlink="">
      <xdr:nvSpPr>
        <xdr:cNvPr id="146" name="Rectangle 209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rrowheads="1"/>
        </xdr:cNvSpPr>
      </xdr:nvSpPr>
      <xdr:spPr bwMode="auto">
        <a:xfrm>
          <a:off x="11439978" y="3884059"/>
          <a:ext cx="576036" cy="18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35,48%</a:t>
          </a:r>
        </a:p>
      </xdr:txBody>
    </xdr:sp>
    <xdr:clientData/>
  </xdr:twoCellAnchor>
  <xdr:twoCellAnchor>
    <xdr:from>
      <xdr:col>13</xdr:col>
      <xdr:colOff>489858</xdr:colOff>
      <xdr:row>22</xdr:row>
      <xdr:rowOff>68040</xdr:rowOff>
    </xdr:from>
    <xdr:to>
      <xdr:col>15</xdr:col>
      <xdr:colOff>486044</xdr:colOff>
      <xdr:row>26</xdr:row>
      <xdr:rowOff>84497</xdr:rowOff>
    </xdr:to>
    <xdr:sp macro="" textlink="">
      <xdr:nvSpPr>
        <xdr:cNvPr id="147" name="Rectangle 102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rrowheads="1"/>
        </xdr:cNvSpPr>
      </xdr:nvSpPr>
      <xdr:spPr bwMode="auto">
        <a:xfrm>
          <a:off x="8572501" y="409575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Fiordo Austral S.A</a:t>
          </a:r>
        </a:p>
      </xdr:txBody>
    </xdr:sp>
    <xdr:clientData/>
  </xdr:twoCellAnchor>
  <xdr:twoCellAnchor>
    <xdr:from>
      <xdr:col>12</xdr:col>
      <xdr:colOff>244928</xdr:colOff>
      <xdr:row>24</xdr:row>
      <xdr:rowOff>136070</xdr:rowOff>
    </xdr:from>
    <xdr:to>
      <xdr:col>13</xdr:col>
      <xdr:colOff>489858</xdr:colOff>
      <xdr:row>24</xdr:row>
      <xdr:rowOff>136070</xdr:rowOff>
    </xdr:to>
    <xdr:sp macro="" textlink="">
      <xdr:nvSpPr>
        <xdr:cNvPr id="148" name="Line 189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ShapeType="1"/>
        </xdr:cNvSpPr>
      </xdr:nvSpPr>
      <xdr:spPr bwMode="auto">
        <a:xfrm flipV="1">
          <a:off x="7742464" y="4490356"/>
          <a:ext cx="830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244928</xdr:colOff>
      <xdr:row>23</xdr:row>
      <xdr:rowOff>59528</xdr:rowOff>
    </xdr:from>
    <xdr:to>
      <xdr:col>12</xdr:col>
      <xdr:colOff>246287</xdr:colOff>
      <xdr:row>24</xdr:row>
      <xdr:rowOff>136072</xdr:rowOff>
    </xdr:to>
    <xdr:sp macro="" textlink="">
      <xdr:nvSpPr>
        <xdr:cNvPr id="149" name="Line 124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ShapeType="1"/>
        </xdr:cNvSpPr>
      </xdr:nvSpPr>
      <xdr:spPr bwMode="auto">
        <a:xfrm flipH="1">
          <a:off x="7742464" y="4250528"/>
          <a:ext cx="1359" cy="2398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506186</xdr:colOff>
      <xdr:row>23</xdr:row>
      <xdr:rowOff>4535</xdr:rowOff>
    </xdr:from>
    <xdr:to>
      <xdr:col>13</xdr:col>
      <xdr:colOff>544286</xdr:colOff>
      <xdr:row>25</xdr:row>
      <xdr:rowOff>23585</xdr:rowOff>
    </xdr:to>
    <xdr:sp macro="" textlink="">
      <xdr:nvSpPr>
        <xdr:cNvPr id="150" name="Rectangle 92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rrowheads="1"/>
        </xdr:cNvSpPr>
      </xdr:nvSpPr>
      <xdr:spPr bwMode="auto">
        <a:xfrm>
          <a:off x="8003722" y="4195535"/>
          <a:ext cx="6232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6,2%</a:t>
          </a:r>
        </a:p>
      </xdr:txBody>
    </xdr:sp>
    <xdr:clientData/>
  </xdr:twoCellAnchor>
  <xdr:twoCellAnchor>
    <xdr:from>
      <xdr:col>14</xdr:col>
      <xdr:colOff>210686</xdr:colOff>
      <xdr:row>8</xdr:row>
      <xdr:rowOff>100595</xdr:rowOff>
    </xdr:from>
    <xdr:to>
      <xdr:col>14</xdr:col>
      <xdr:colOff>210686</xdr:colOff>
      <xdr:row>10</xdr:row>
      <xdr:rowOff>111179</xdr:rowOff>
    </xdr:to>
    <xdr:cxnSp macro="">
      <xdr:nvCxnSpPr>
        <xdr:cNvPr id="159" name="158 Conector recto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CxnSpPr/>
      </xdr:nvCxnSpPr>
      <xdr:spPr>
        <a:xfrm flipH="1">
          <a:off x="8960079" y="3611238"/>
          <a:ext cx="0" cy="337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576737</xdr:colOff>
      <xdr:row>31</xdr:row>
      <xdr:rowOff>83132</xdr:rowOff>
    </xdr:from>
    <xdr:to>
      <xdr:col>21</xdr:col>
      <xdr:colOff>576737</xdr:colOff>
      <xdr:row>38</xdr:row>
      <xdr:rowOff>142875</xdr:rowOff>
    </xdr:to>
    <xdr:cxnSp macro="">
      <xdr:nvCxnSpPr>
        <xdr:cNvPr id="161" name="160 Conector recto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CxnSpPr>
          <a:stCxn id="35" idx="2"/>
          <a:endCxn id="140" idx="0"/>
        </xdr:cNvCxnSpPr>
      </xdr:nvCxnSpPr>
      <xdr:spPr>
        <a:xfrm>
          <a:off x="14114143" y="7488820"/>
          <a:ext cx="0" cy="122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485776</xdr:colOff>
      <xdr:row>4</xdr:row>
      <xdr:rowOff>95251</xdr:rowOff>
    </xdr:from>
    <xdr:to>
      <xdr:col>16</xdr:col>
      <xdr:colOff>0</xdr:colOff>
      <xdr:row>8</xdr:row>
      <xdr:rowOff>86760</xdr:rowOff>
    </xdr:to>
    <xdr:sp macro="" textlink="">
      <xdr:nvSpPr>
        <xdr:cNvPr id="172" name="Rectangle 1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rrowheads="1"/>
        </xdr:cNvSpPr>
      </xdr:nvSpPr>
      <xdr:spPr bwMode="auto">
        <a:xfrm>
          <a:off x="8067676" y="3067051"/>
          <a:ext cx="1901038" cy="677309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</xdr:col>
      <xdr:colOff>918485</xdr:colOff>
      <xdr:row>37</xdr:row>
      <xdr:rowOff>93549</xdr:rowOff>
    </xdr:from>
    <xdr:to>
      <xdr:col>3</xdr:col>
      <xdr:colOff>302349</xdr:colOff>
      <xdr:row>41</xdr:row>
      <xdr:rowOff>110006</xdr:rowOff>
    </xdr:to>
    <xdr:sp macro="" textlink="">
      <xdr:nvSpPr>
        <xdr:cNvPr id="175" name="Rectangle 155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rrowheads="1"/>
        </xdr:cNvSpPr>
      </xdr:nvSpPr>
      <xdr:spPr bwMode="auto">
        <a:xfrm>
          <a:off x="1040949" y="657054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S.A.</a:t>
          </a:r>
        </a:p>
      </xdr:txBody>
    </xdr:sp>
    <xdr:clientData/>
  </xdr:twoCellAnchor>
  <xdr:twoCellAnchor>
    <xdr:from>
      <xdr:col>10</xdr:col>
      <xdr:colOff>369002</xdr:colOff>
      <xdr:row>36</xdr:row>
      <xdr:rowOff>130969</xdr:rowOff>
    </xdr:from>
    <xdr:to>
      <xdr:col>12</xdr:col>
      <xdr:colOff>365187</xdr:colOff>
      <xdr:row>40</xdr:row>
      <xdr:rowOff>147426</xdr:rowOff>
    </xdr:to>
    <xdr:sp macro="" textlink="">
      <xdr:nvSpPr>
        <xdr:cNvPr id="187" name="Rectangle 155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rrowheads="1"/>
        </xdr:cNvSpPr>
      </xdr:nvSpPr>
      <xdr:spPr bwMode="auto">
        <a:xfrm>
          <a:off x="7529823" y="6139883"/>
          <a:ext cx="1326221" cy="633974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S.A.</a:t>
          </a:r>
        </a:p>
      </xdr:txBody>
    </xdr:sp>
    <xdr:clientData/>
  </xdr:twoCellAnchor>
  <xdr:twoCellAnchor>
    <xdr:from>
      <xdr:col>9</xdr:col>
      <xdr:colOff>68025</xdr:colOff>
      <xdr:row>35</xdr:row>
      <xdr:rowOff>40821</xdr:rowOff>
    </xdr:from>
    <xdr:to>
      <xdr:col>10</xdr:col>
      <xdr:colOff>261247</xdr:colOff>
      <xdr:row>37</xdr:row>
      <xdr:rowOff>59871</xdr:rowOff>
    </xdr:to>
    <xdr:sp macro="" textlink="">
      <xdr:nvSpPr>
        <xdr:cNvPr id="155" name="Rectangle 233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rrowheads="1"/>
        </xdr:cNvSpPr>
      </xdr:nvSpPr>
      <xdr:spPr bwMode="auto">
        <a:xfrm>
          <a:off x="5810239" y="8286750"/>
          <a:ext cx="778329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9</xdr:col>
      <xdr:colOff>58051</xdr:colOff>
      <xdr:row>40</xdr:row>
      <xdr:rowOff>27215</xdr:rowOff>
    </xdr:from>
    <xdr:to>
      <xdr:col>10</xdr:col>
      <xdr:colOff>308423</xdr:colOff>
      <xdr:row>42</xdr:row>
      <xdr:rowOff>95250</xdr:rowOff>
    </xdr:to>
    <xdr:sp macro="" textlink="">
      <xdr:nvSpPr>
        <xdr:cNvPr id="157" name="Rectangle 233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rrowheads="1"/>
        </xdr:cNvSpPr>
      </xdr:nvSpPr>
      <xdr:spPr bwMode="auto">
        <a:xfrm>
          <a:off x="5849251" y="9183915"/>
          <a:ext cx="840922" cy="398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12</xdr:col>
      <xdr:colOff>421823</xdr:colOff>
      <xdr:row>37</xdr:row>
      <xdr:rowOff>40819</xdr:rowOff>
    </xdr:from>
    <xdr:to>
      <xdr:col>14</xdr:col>
      <xdr:colOff>29938</xdr:colOff>
      <xdr:row>39</xdr:row>
      <xdr:rowOff>59869</xdr:rowOff>
    </xdr:to>
    <xdr:sp macro="" textlink="">
      <xdr:nvSpPr>
        <xdr:cNvPr id="160" name="Rectangle 233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rrowheads="1"/>
        </xdr:cNvSpPr>
      </xdr:nvSpPr>
      <xdr:spPr bwMode="auto">
        <a:xfrm>
          <a:off x="7919359" y="6517819"/>
          <a:ext cx="778329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0,0126%</a:t>
          </a:r>
        </a:p>
      </xdr:txBody>
    </xdr:sp>
    <xdr:clientData/>
  </xdr:twoCellAnchor>
  <xdr:twoCellAnchor>
    <xdr:from>
      <xdr:col>1</xdr:col>
      <xdr:colOff>964406</xdr:colOff>
      <xdr:row>10</xdr:row>
      <xdr:rowOff>102394</xdr:rowOff>
    </xdr:from>
    <xdr:to>
      <xdr:col>27</xdr:col>
      <xdr:colOff>409575</xdr:colOff>
      <xdr:row>10</xdr:row>
      <xdr:rowOff>102394</xdr:rowOff>
    </xdr:to>
    <xdr:cxnSp macro="">
      <xdr:nvCxnSpPr>
        <xdr:cNvPr id="63" name="62 Conector recto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>
          <a:stCxn id="72" idx="0"/>
        </xdr:cNvCxnSpPr>
      </xdr:nvCxnSpPr>
      <xdr:spPr>
        <a:xfrm flipH="1" flipV="1">
          <a:off x="1086870" y="2170680"/>
          <a:ext cx="156920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517072</xdr:colOff>
      <xdr:row>32</xdr:row>
      <xdr:rowOff>40822</xdr:rowOff>
    </xdr:from>
    <xdr:to>
      <xdr:col>15</xdr:col>
      <xdr:colOff>513258</xdr:colOff>
      <xdr:row>36</xdr:row>
      <xdr:rowOff>57279</xdr:rowOff>
    </xdr:to>
    <xdr:sp macro="" textlink="">
      <xdr:nvSpPr>
        <xdr:cNvPr id="154" name="Rectangle 102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rrowheads="1"/>
        </xdr:cNvSpPr>
      </xdr:nvSpPr>
      <xdr:spPr bwMode="auto">
        <a:xfrm>
          <a:off x="8599715" y="570139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Laboratorio Antares S.A</a:t>
          </a:r>
        </a:p>
      </xdr:txBody>
    </xdr:sp>
    <xdr:clientData/>
  </xdr:twoCellAnchor>
  <xdr:twoCellAnchor>
    <xdr:from>
      <xdr:col>11</xdr:col>
      <xdr:colOff>394607</xdr:colOff>
      <xdr:row>34</xdr:row>
      <xdr:rowOff>54428</xdr:rowOff>
    </xdr:from>
    <xdr:to>
      <xdr:col>13</xdr:col>
      <xdr:colOff>530678</xdr:colOff>
      <xdr:row>34</xdr:row>
      <xdr:rowOff>54428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7307036" y="6041571"/>
          <a:ext cx="130628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321128</xdr:colOff>
      <xdr:row>31</xdr:row>
      <xdr:rowOff>140455</xdr:rowOff>
    </xdr:from>
    <xdr:to>
      <xdr:col>13</xdr:col>
      <xdr:colOff>542925</xdr:colOff>
      <xdr:row>34</xdr:row>
      <xdr:rowOff>98188</xdr:rowOff>
    </xdr:to>
    <xdr:sp macro="" textlink="">
      <xdr:nvSpPr>
        <xdr:cNvPr id="156" name="Rectangle 9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rrowheads="1"/>
        </xdr:cNvSpPr>
      </xdr:nvSpPr>
      <xdr:spPr bwMode="auto">
        <a:xfrm>
          <a:off x="7818664" y="5637741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99,99%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27220</xdr:colOff>
      <xdr:row>45</xdr:row>
      <xdr:rowOff>1385</xdr:rowOff>
    </xdr:from>
    <xdr:to>
      <xdr:col>25</xdr:col>
      <xdr:colOff>376923</xdr:colOff>
      <xdr:row>46</xdr:row>
      <xdr:rowOff>142899</xdr:rowOff>
    </xdr:to>
    <xdr:sp macro="" textlink="">
      <xdr:nvSpPr>
        <xdr:cNvPr id="158" name="Rectangle 149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rrowheads="1"/>
        </xdr:cNvSpPr>
      </xdr:nvSpPr>
      <xdr:spPr bwMode="auto">
        <a:xfrm>
          <a:off x="14648095" y="7564235"/>
          <a:ext cx="1035503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121530</xdr:colOff>
      <xdr:row>44</xdr:row>
      <xdr:rowOff>68038</xdr:rowOff>
    </xdr:from>
    <xdr:to>
      <xdr:col>27</xdr:col>
      <xdr:colOff>121316</xdr:colOff>
      <xdr:row>48</xdr:row>
      <xdr:rowOff>139717</xdr:rowOff>
    </xdr:to>
    <xdr:sp macro="" textlink="">
      <xdr:nvSpPr>
        <xdr:cNvPr id="162" name="Rectangle 15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15428205" y="7468963"/>
          <a:ext cx="1180886" cy="70032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24</xdr:col>
      <xdr:colOff>31106</xdr:colOff>
      <xdr:row>51</xdr:row>
      <xdr:rowOff>1384</xdr:rowOff>
    </xdr:from>
    <xdr:to>
      <xdr:col>25</xdr:col>
      <xdr:colOff>373035</xdr:colOff>
      <xdr:row>53</xdr:row>
      <xdr:rowOff>47649</xdr:rowOff>
    </xdr:to>
    <xdr:sp macro="" textlink="">
      <xdr:nvSpPr>
        <xdr:cNvPr id="163" name="Rectangle 149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14651981" y="8497684"/>
          <a:ext cx="1027729" cy="37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127217</xdr:colOff>
      <xdr:row>50</xdr:row>
      <xdr:rowOff>40825</xdr:rowOff>
    </xdr:from>
    <xdr:to>
      <xdr:col>27</xdr:col>
      <xdr:colOff>127003</xdr:colOff>
      <xdr:row>54</xdr:row>
      <xdr:rowOff>98897</xdr:rowOff>
    </xdr:to>
    <xdr:sp macro="" textlink="">
      <xdr:nvSpPr>
        <xdr:cNvPr id="165" name="Rectangle 151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15433892" y="8384725"/>
          <a:ext cx="1180886" cy="69624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25</xdr:col>
      <xdr:colOff>122467</xdr:colOff>
      <xdr:row>56</xdr:row>
      <xdr:rowOff>13611</xdr:rowOff>
    </xdr:from>
    <xdr:to>
      <xdr:col>27</xdr:col>
      <xdr:colOff>122253</xdr:colOff>
      <xdr:row>60</xdr:row>
      <xdr:rowOff>44469</xdr:rowOff>
    </xdr:to>
    <xdr:sp macro="" textlink="">
      <xdr:nvSpPr>
        <xdr:cNvPr id="166" name="Rectangle 151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15429142" y="9319536"/>
          <a:ext cx="1180886" cy="6785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Acuapanama S.A.</a:t>
          </a:r>
        </a:p>
      </xdr:txBody>
    </xdr:sp>
    <xdr:clientData/>
  </xdr:twoCellAnchor>
  <xdr:twoCellAnchor>
    <xdr:from>
      <xdr:col>24</xdr:col>
      <xdr:colOff>17688</xdr:colOff>
      <xdr:row>56</xdr:row>
      <xdr:rowOff>54432</xdr:rowOff>
    </xdr:from>
    <xdr:to>
      <xdr:col>25</xdr:col>
      <xdr:colOff>369142</xdr:colOff>
      <xdr:row>58</xdr:row>
      <xdr:rowOff>87088</xdr:rowOff>
    </xdr:to>
    <xdr:sp macro="" textlink="">
      <xdr:nvSpPr>
        <xdr:cNvPr id="167" name="Rectangle 149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14638563" y="9360357"/>
          <a:ext cx="1037254" cy="356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258541</xdr:colOff>
      <xdr:row>46</xdr:row>
      <xdr:rowOff>123849</xdr:rowOff>
    </xdr:from>
    <xdr:to>
      <xdr:col>25</xdr:col>
      <xdr:colOff>125924</xdr:colOff>
      <xdr:row>46</xdr:row>
      <xdr:rowOff>126047</xdr:rowOff>
    </xdr:to>
    <xdr:sp macro="" textlink="">
      <xdr:nvSpPr>
        <xdr:cNvPr id="168" name="Line 150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ShapeType="1"/>
        </xdr:cNvSpPr>
      </xdr:nvSpPr>
      <xdr:spPr bwMode="auto">
        <a:xfrm>
          <a:off x="14879416" y="7848624"/>
          <a:ext cx="553183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248821</xdr:colOff>
      <xdr:row>52</xdr:row>
      <xdr:rowOff>123849</xdr:rowOff>
    </xdr:from>
    <xdr:to>
      <xdr:col>25</xdr:col>
      <xdr:colOff>116204</xdr:colOff>
      <xdr:row>52</xdr:row>
      <xdr:rowOff>126047</xdr:rowOff>
    </xdr:to>
    <xdr:sp macro="" textlink="">
      <xdr:nvSpPr>
        <xdr:cNvPr id="169" name="Line 150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ShapeType="1"/>
        </xdr:cNvSpPr>
      </xdr:nvSpPr>
      <xdr:spPr bwMode="auto">
        <a:xfrm>
          <a:off x="14869696" y="8782074"/>
          <a:ext cx="553183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109765</xdr:colOff>
      <xdr:row>61</xdr:row>
      <xdr:rowOff>108860</xdr:rowOff>
    </xdr:from>
    <xdr:to>
      <xdr:col>27</xdr:col>
      <xdr:colOff>105951</xdr:colOff>
      <xdr:row>65</xdr:row>
      <xdr:rowOff>125318</xdr:rowOff>
    </xdr:to>
    <xdr:sp macro="" textlink="">
      <xdr:nvSpPr>
        <xdr:cNvPr id="170" name="Rectangle 148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rrowheads="1"/>
        </xdr:cNvSpPr>
      </xdr:nvSpPr>
      <xdr:spPr bwMode="auto">
        <a:xfrm>
          <a:off x="15416440" y="10224410"/>
          <a:ext cx="1177286" cy="6641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24</xdr:col>
      <xdr:colOff>154782</xdr:colOff>
      <xdr:row>61</xdr:row>
      <xdr:rowOff>116229</xdr:rowOff>
    </xdr:from>
    <xdr:to>
      <xdr:col>25</xdr:col>
      <xdr:colOff>259557</xdr:colOff>
      <xdr:row>63</xdr:row>
      <xdr:rowOff>127343</xdr:rowOff>
    </xdr:to>
    <xdr:sp macro="" textlink="">
      <xdr:nvSpPr>
        <xdr:cNvPr id="174" name="Rectangle 149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rrowheads="1"/>
        </xdr:cNvSpPr>
      </xdr:nvSpPr>
      <xdr:spPr bwMode="auto">
        <a:xfrm>
          <a:off x="14775657" y="10231779"/>
          <a:ext cx="790575" cy="334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244928</xdr:colOff>
      <xdr:row>58</xdr:row>
      <xdr:rowOff>27215</xdr:rowOff>
    </xdr:from>
    <xdr:to>
      <xdr:col>25</xdr:col>
      <xdr:colOff>115768</xdr:colOff>
      <xdr:row>58</xdr:row>
      <xdr:rowOff>27215</xdr:rowOff>
    </xdr:to>
    <xdr:sp macro="" textlink="">
      <xdr:nvSpPr>
        <xdr:cNvPr id="177" name="Line 150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ShapeType="1"/>
        </xdr:cNvSpPr>
      </xdr:nvSpPr>
      <xdr:spPr bwMode="auto">
        <a:xfrm>
          <a:off x="14763749" y="9960429"/>
          <a:ext cx="55119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244928</xdr:colOff>
      <xdr:row>19</xdr:row>
      <xdr:rowOff>136071</xdr:rowOff>
    </xdr:from>
    <xdr:to>
      <xdr:col>25</xdr:col>
      <xdr:colOff>123371</xdr:colOff>
      <xdr:row>63</xdr:row>
      <xdr:rowOff>130696</xdr:rowOff>
    </xdr:to>
    <xdr:cxnSp macro="">
      <xdr:nvCxnSpPr>
        <xdr:cNvPr id="8" name="7 Conector angular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11433141" y="7004536"/>
          <a:ext cx="7220018" cy="55880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489855</xdr:colOff>
      <xdr:row>32</xdr:row>
      <xdr:rowOff>95251</xdr:rowOff>
    </xdr:from>
    <xdr:to>
      <xdr:col>19</xdr:col>
      <xdr:colOff>486040</xdr:colOff>
      <xdr:row>36</xdr:row>
      <xdr:rowOff>111708</xdr:rowOff>
    </xdr:to>
    <xdr:sp macro="" textlink="">
      <xdr:nvSpPr>
        <xdr:cNvPr id="178" name="Rectangle 102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rrowheads="1"/>
        </xdr:cNvSpPr>
      </xdr:nvSpPr>
      <xdr:spPr bwMode="auto">
        <a:xfrm>
          <a:off x="10912926" y="575582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16</xdr:col>
      <xdr:colOff>326711</xdr:colOff>
      <xdr:row>10</xdr:row>
      <xdr:rowOff>121062</xdr:rowOff>
    </xdr:from>
    <xdr:to>
      <xdr:col>17</xdr:col>
      <xdr:colOff>448892</xdr:colOff>
      <xdr:row>34</xdr:row>
      <xdr:rowOff>50453</xdr:rowOff>
    </xdr:to>
    <xdr:cxnSp macro="">
      <xdr:nvCxnSpPr>
        <xdr:cNvPr id="10" name="9 Conector angular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8594195" y="3759828"/>
          <a:ext cx="3848248" cy="707288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340179</xdr:colOff>
      <xdr:row>32</xdr:row>
      <xdr:rowOff>81644</xdr:rowOff>
    </xdr:from>
    <xdr:to>
      <xdr:col>17</xdr:col>
      <xdr:colOff>453268</xdr:colOff>
      <xdr:row>34</xdr:row>
      <xdr:rowOff>116568</xdr:rowOff>
    </xdr:to>
    <xdr:sp macro="" textlink="">
      <xdr:nvSpPr>
        <xdr:cNvPr id="179" name="Rectangle 209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rrowheads="1"/>
        </xdr:cNvSpPr>
      </xdr:nvSpPr>
      <xdr:spPr bwMode="auto">
        <a:xfrm>
          <a:off x="10178143" y="5742215"/>
          <a:ext cx="698196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19,70%</a:t>
          </a:r>
        </a:p>
      </xdr:txBody>
    </xdr:sp>
    <xdr:clientData/>
  </xdr:twoCellAnchor>
  <xdr:twoCellAnchor>
    <xdr:from>
      <xdr:col>12</xdr:col>
      <xdr:colOff>428756</xdr:colOff>
      <xdr:row>16</xdr:row>
      <xdr:rowOff>99302</xdr:rowOff>
    </xdr:from>
    <xdr:to>
      <xdr:col>19</xdr:col>
      <xdr:colOff>569368</xdr:colOff>
      <xdr:row>20</xdr:row>
      <xdr:rowOff>69558</xdr:rowOff>
    </xdr:to>
    <xdr:cxnSp macro="">
      <xdr:nvCxnSpPr>
        <xdr:cNvPr id="11" name="10 Conector angular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flipV="1">
          <a:off x="7926292" y="3147302"/>
          <a:ext cx="4236362" cy="623399"/>
        </a:xfrm>
        <a:prstGeom prst="bentConnector3">
          <a:avLst>
            <a:gd name="adj1" fmla="val 86572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14</xdr:row>
      <xdr:rowOff>95250</xdr:rowOff>
    </xdr:from>
    <xdr:to>
      <xdr:col>20</xdr:col>
      <xdr:colOff>106136</xdr:colOff>
      <xdr:row>16</xdr:row>
      <xdr:rowOff>114300</xdr:rowOff>
    </xdr:to>
    <xdr:sp macro="" textlink="">
      <xdr:nvSpPr>
        <xdr:cNvPr id="171" name="Rectangle 130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rrowheads="1"/>
        </xdr:cNvSpPr>
      </xdr:nvSpPr>
      <xdr:spPr bwMode="auto">
        <a:xfrm>
          <a:off x="11484429" y="2816679"/>
          <a:ext cx="800100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328638</xdr:colOff>
      <xdr:row>18</xdr:row>
      <xdr:rowOff>5568</xdr:rowOff>
    </xdr:from>
    <xdr:to>
      <xdr:col>16</xdr:col>
      <xdr:colOff>472822</xdr:colOff>
      <xdr:row>29</xdr:row>
      <xdr:rowOff>126486</xdr:rowOff>
    </xdr:to>
    <xdr:cxnSp macro="">
      <xdr:nvCxnSpPr>
        <xdr:cNvPr id="74" name="73 Conector angular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CxnSpPr/>
      </xdr:nvCxnSpPr>
      <xdr:spPr>
        <a:xfrm flipV="1">
          <a:off x="2233638" y="3380139"/>
          <a:ext cx="8077148" cy="1917061"/>
        </a:xfrm>
        <a:prstGeom prst="bentConnector3">
          <a:avLst>
            <a:gd name="adj1" fmla="val 9536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21</xdr:row>
      <xdr:rowOff>40821</xdr:rowOff>
    </xdr:from>
    <xdr:to>
      <xdr:col>18</xdr:col>
      <xdr:colOff>445768</xdr:colOff>
      <xdr:row>22</xdr:row>
      <xdr:rowOff>51707</xdr:rowOff>
    </xdr:to>
    <xdr:cxnSp macro="">
      <xdr:nvCxnSpPr>
        <xdr:cNvPr id="95" name="94 Conector angular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>
          <a:off x="9933214" y="3905250"/>
          <a:ext cx="1520733" cy="174171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517072</xdr:colOff>
      <xdr:row>34</xdr:row>
      <xdr:rowOff>54426</xdr:rowOff>
    </xdr:from>
    <xdr:to>
      <xdr:col>16</xdr:col>
      <xdr:colOff>340179</xdr:colOff>
      <xdr:row>34</xdr:row>
      <xdr:rowOff>54426</xdr:rowOff>
    </xdr:to>
    <xdr:sp macro="" textlink="">
      <xdr:nvSpPr>
        <xdr:cNvPr id="173" name="Line 129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ShapeType="1"/>
        </xdr:cNvSpPr>
      </xdr:nvSpPr>
      <xdr:spPr bwMode="auto">
        <a:xfrm flipH="1">
          <a:off x="9769929" y="6041569"/>
          <a:ext cx="4082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326571</xdr:colOff>
      <xdr:row>31</xdr:row>
      <xdr:rowOff>122463</xdr:rowOff>
    </xdr:from>
    <xdr:to>
      <xdr:col>16</xdr:col>
      <xdr:colOff>548368</xdr:colOff>
      <xdr:row>34</xdr:row>
      <xdr:rowOff>80196</xdr:rowOff>
    </xdr:to>
    <xdr:sp macro="" textlink="">
      <xdr:nvSpPr>
        <xdr:cNvPr id="176" name="Rectangle 9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rrowheads="1"/>
        </xdr:cNvSpPr>
      </xdr:nvSpPr>
      <xdr:spPr bwMode="auto">
        <a:xfrm>
          <a:off x="9579428" y="5619749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19</xdr:row>
      <xdr:rowOff>28575</xdr:rowOff>
    </xdr:from>
    <xdr:to>
      <xdr:col>12</xdr:col>
      <xdr:colOff>367660</xdr:colOff>
      <xdr:row>23</xdr:row>
      <xdr:rowOff>45032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698796" y="566193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17</xdr:col>
      <xdr:colOff>352425</xdr:colOff>
      <xdr:row>15</xdr:row>
      <xdr:rowOff>123825</xdr:rowOff>
    </xdr:from>
    <xdr:to>
      <xdr:col>19</xdr:col>
      <xdr:colOff>348610</xdr:colOff>
      <xdr:row>19</xdr:row>
      <xdr:rowOff>140282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0775496" y="510403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Chiloé S.A</a:t>
          </a:r>
        </a:p>
      </xdr:txBody>
    </xdr:sp>
    <xdr:clientData/>
  </xdr:twoCellAnchor>
  <xdr:twoCellAnchor>
    <xdr:from>
      <xdr:col>18</xdr:col>
      <xdr:colOff>381000</xdr:colOff>
      <xdr:row>13</xdr:row>
      <xdr:rowOff>107319</xdr:rowOff>
    </xdr:from>
    <xdr:to>
      <xdr:col>18</xdr:col>
      <xdr:colOff>381000</xdr:colOff>
      <xdr:row>15</xdr:row>
      <xdr:rowOff>127632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flipH="1">
          <a:off x="11487150" y="4806319"/>
          <a:ext cx="0" cy="350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16</xdr:row>
      <xdr:rowOff>47625</xdr:rowOff>
    </xdr:from>
    <xdr:to>
      <xdr:col>11</xdr:col>
      <xdr:colOff>390525</xdr:colOff>
      <xdr:row>19</xdr:row>
      <xdr:rowOff>38100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 flipH="1">
          <a:off x="7353300" y="50292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390525</xdr:colOff>
      <xdr:row>23</xdr:row>
      <xdr:rowOff>47625</xdr:rowOff>
    </xdr:from>
    <xdr:to>
      <xdr:col>11</xdr:col>
      <xdr:colOff>390525</xdr:colOff>
      <xdr:row>36</xdr:row>
      <xdr:rowOff>108857</xdr:rowOff>
    </xdr:to>
    <xdr:sp macro="" textlink="">
      <xdr:nvSpPr>
        <xdr:cNvPr id="9" name="Line 2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7380410" y="5777279"/>
          <a:ext cx="0" cy="21567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271846</xdr:colOff>
      <xdr:row>24</xdr:row>
      <xdr:rowOff>47625</xdr:rowOff>
    </xdr:from>
    <xdr:to>
      <xdr:col>9</xdr:col>
      <xdr:colOff>290896</xdr:colOff>
      <xdr:row>28</xdr:row>
      <xdr:rowOff>76200</xdr:rowOff>
    </xdr:to>
    <xdr:sp macro="" textlink="">
      <xdr:nvSpPr>
        <xdr:cNvPr id="12" name="Rectangle 59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4843846" y="4401911"/>
          <a:ext cx="1189264" cy="68171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Salmones Australes S.A</a:t>
          </a:r>
        </a:p>
        <a:p>
          <a:pPr marL="0" indent="0"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14</xdr:col>
      <xdr:colOff>204106</xdr:colOff>
      <xdr:row>10</xdr:row>
      <xdr:rowOff>114300</xdr:rowOff>
    </xdr:from>
    <xdr:to>
      <xdr:col>14</xdr:col>
      <xdr:colOff>209549</xdr:colOff>
      <xdr:row>16</xdr:row>
      <xdr:rowOff>13607</xdr:rowOff>
    </xdr:to>
    <xdr:sp macro="" textlink="">
      <xdr:nvSpPr>
        <xdr:cNvPr id="13" name="Line 6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H="1">
          <a:off x="8871856" y="2182586"/>
          <a:ext cx="5443" cy="8790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447675</xdr:colOff>
      <xdr:row>22</xdr:row>
      <xdr:rowOff>38100</xdr:rowOff>
    </xdr:from>
    <xdr:to>
      <xdr:col>20</xdr:col>
      <xdr:colOff>443861</xdr:colOff>
      <xdr:row>26</xdr:row>
      <xdr:rowOff>54557</xdr:rowOff>
    </xdr:to>
    <xdr:sp macro="" textlink="">
      <xdr:nvSpPr>
        <xdr:cNvPr id="14" name="Rectangle 8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11455854" y="616131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17</xdr:col>
      <xdr:colOff>549275</xdr:colOff>
      <xdr:row>24</xdr:row>
      <xdr:rowOff>38100</xdr:rowOff>
    </xdr:from>
    <xdr:to>
      <xdr:col>18</xdr:col>
      <xdr:colOff>425450</xdr:colOff>
      <xdr:row>24</xdr:row>
      <xdr:rowOff>38100</xdr:rowOff>
    </xdr:to>
    <xdr:sp macro="" textlink="">
      <xdr:nvSpPr>
        <xdr:cNvPr id="15" name="Line 8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11064875" y="65532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376238</xdr:colOff>
      <xdr:row>14</xdr:row>
      <xdr:rowOff>0</xdr:rowOff>
    </xdr:from>
    <xdr:to>
      <xdr:col>18</xdr:col>
      <xdr:colOff>486455</xdr:colOff>
      <xdr:row>16</xdr:row>
      <xdr:rowOff>19050</xdr:rowOff>
    </xdr:to>
    <xdr:sp macro="" textlink="">
      <xdr:nvSpPr>
        <xdr:cNvPr id="16" name="Rectangle 8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10937082" y="4905375"/>
          <a:ext cx="705529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93,00%</a:t>
          </a:r>
        </a:p>
      </xdr:txBody>
    </xdr:sp>
    <xdr:clientData/>
  </xdr:twoCellAnchor>
  <xdr:twoCellAnchor>
    <xdr:from>
      <xdr:col>14</xdr:col>
      <xdr:colOff>61232</xdr:colOff>
      <xdr:row>14</xdr:row>
      <xdr:rowOff>2720</xdr:rowOff>
    </xdr:from>
    <xdr:to>
      <xdr:col>15</xdr:col>
      <xdr:colOff>366032</xdr:colOff>
      <xdr:row>16</xdr:row>
      <xdr:rowOff>21770</xdr:rowOff>
    </xdr:to>
    <xdr:sp macro="" textlink="">
      <xdr:nvSpPr>
        <xdr:cNvPr id="17" name="Rectangle 8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728982" y="2724149"/>
          <a:ext cx="8899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413823</xdr:colOff>
      <xdr:row>25</xdr:row>
      <xdr:rowOff>52916</xdr:rowOff>
    </xdr:from>
    <xdr:to>
      <xdr:col>7</xdr:col>
      <xdr:colOff>222264</xdr:colOff>
      <xdr:row>27</xdr:row>
      <xdr:rowOff>10583</xdr:rowOff>
    </xdr:to>
    <xdr:sp macro="" textlink="">
      <xdr:nvSpPr>
        <xdr:cNvPr id="18" name="Rectangle 9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3947598" y="6491816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419098</xdr:colOff>
      <xdr:row>17</xdr:row>
      <xdr:rowOff>111578</xdr:rowOff>
    </xdr:from>
    <xdr:to>
      <xdr:col>14</xdr:col>
      <xdr:colOff>209548</xdr:colOff>
      <xdr:row>19</xdr:row>
      <xdr:rowOff>131990</xdr:rowOff>
    </xdr:to>
    <xdr:sp macro="" textlink="">
      <xdr:nvSpPr>
        <xdr:cNvPr id="19" name="Rectangle 9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7916634" y="3322864"/>
          <a:ext cx="960664" cy="346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11</xdr:col>
      <xdr:colOff>296635</xdr:colOff>
      <xdr:row>34</xdr:row>
      <xdr:rowOff>46264</xdr:rowOff>
    </xdr:from>
    <xdr:to>
      <xdr:col>12</xdr:col>
      <xdr:colOff>334735</xdr:colOff>
      <xdr:row>36</xdr:row>
      <xdr:rowOff>65315</xdr:rowOff>
    </xdr:to>
    <xdr:sp macro="" textlink="">
      <xdr:nvSpPr>
        <xdr:cNvPr id="20" name="Rectangle 9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7209064" y="6033407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99,50%</a:t>
          </a:r>
        </a:p>
      </xdr:txBody>
    </xdr:sp>
    <xdr:clientData/>
  </xdr:twoCellAnchor>
  <xdr:twoCellAnchor>
    <xdr:from>
      <xdr:col>12</xdr:col>
      <xdr:colOff>455317</xdr:colOff>
      <xdr:row>29</xdr:row>
      <xdr:rowOff>59632</xdr:rowOff>
    </xdr:from>
    <xdr:to>
      <xdr:col>14</xdr:col>
      <xdr:colOff>92007</xdr:colOff>
      <xdr:row>32</xdr:row>
      <xdr:rowOff>17365</xdr:rowOff>
    </xdr:to>
    <xdr:sp macro="" textlink="">
      <xdr:nvSpPr>
        <xdr:cNvPr id="21" name="Rectangle 95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7952853" y="5230346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99,99%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76206</xdr:colOff>
      <xdr:row>24</xdr:row>
      <xdr:rowOff>137583</xdr:rowOff>
    </xdr:from>
    <xdr:to>
      <xdr:col>10</xdr:col>
      <xdr:colOff>518583</xdr:colOff>
      <xdr:row>26</xdr:row>
      <xdr:rowOff>146050</xdr:rowOff>
    </xdr:to>
    <xdr:sp macro="" textlink="">
      <xdr:nvSpPr>
        <xdr:cNvPr id="22" name="Rectangle 96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5867406" y="6652683"/>
          <a:ext cx="1032927" cy="33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50,99%   </a:t>
          </a:r>
        </a:p>
      </xdr:txBody>
    </xdr:sp>
    <xdr:clientData/>
  </xdr:twoCellAnchor>
  <xdr:twoCellAnchor>
    <xdr:from>
      <xdr:col>8</xdr:col>
      <xdr:colOff>269423</xdr:colOff>
      <xdr:row>10</xdr:row>
      <xdr:rowOff>114300</xdr:rowOff>
    </xdr:from>
    <xdr:to>
      <xdr:col>8</xdr:col>
      <xdr:colOff>269423</xdr:colOff>
      <xdr:row>18</xdr:row>
      <xdr:rowOff>142875</xdr:rowOff>
    </xdr:to>
    <xdr:sp macro="" textlink="">
      <xdr:nvSpPr>
        <xdr:cNvPr id="23" name="Line 97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>
          <a:off x="5426530" y="2182586"/>
          <a:ext cx="0" cy="133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348342</xdr:colOff>
      <xdr:row>36</xdr:row>
      <xdr:rowOff>114300</xdr:rowOff>
    </xdr:from>
    <xdr:to>
      <xdr:col>12</xdr:col>
      <xdr:colOff>344527</xdr:colOff>
      <xdr:row>40</xdr:row>
      <xdr:rowOff>130757</xdr:rowOff>
    </xdr:to>
    <xdr:sp macro="" textlink="">
      <xdr:nvSpPr>
        <xdr:cNvPr id="24" name="Rectangle 98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6675663" y="8033657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78921</xdr:colOff>
      <xdr:row>16</xdr:row>
      <xdr:rowOff>19049</xdr:rowOff>
    </xdr:from>
    <xdr:to>
      <xdr:col>16</xdr:col>
      <xdr:colOff>75107</xdr:colOff>
      <xdr:row>20</xdr:row>
      <xdr:rowOff>35506</xdr:rowOff>
    </xdr:to>
    <xdr:sp macro="" textlink="">
      <xdr:nvSpPr>
        <xdr:cNvPr id="25" name="Rectangle 10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8746671" y="306704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422275</xdr:colOff>
      <xdr:row>16</xdr:row>
      <xdr:rowOff>133350</xdr:rowOff>
    </xdr:from>
    <xdr:to>
      <xdr:col>13</xdr:col>
      <xdr:colOff>136525</xdr:colOff>
      <xdr:row>18</xdr:row>
      <xdr:rowOff>152400</xdr:rowOff>
    </xdr:to>
    <xdr:sp macro="" textlink="">
      <xdr:nvSpPr>
        <xdr:cNvPr id="26" name="Rectangle 104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7385050" y="5114925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66675</xdr:colOff>
      <xdr:row>10</xdr:row>
      <xdr:rowOff>114300</xdr:rowOff>
    </xdr:from>
    <xdr:to>
      <xdr:col>7</xdr:col>
      <xdr:colOff>66675</xdr:colOff>
      <xdr:row>26</xdr:row>
      <xdr:rowOff>95250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>
          <a:off x="4667250" y="4124325"/>
          <a:ext cx="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26</xdr:row>
      <xdr:rowOff>95250</xdr:rowOff>
    </xdr:from>
    <xdr:to>
      <xdr:col>7</xdr:col>
      <xdr:colOff>247650</xdr:colOff>
      <xdr:row>26</xdr:row>
      <xdr:rowOff>95250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 flipV="1">
          <a:off x="4667250" y="66960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476250</xdr:colOff>
      <xdr:row>27</xdr:row>
      <xdr:rowOff>66675</xdr:rowOff>
    </xdr:from>
    <xdr:to>
      <xdr:col>20</xdr:col>
      <xdr:colOff>472436</xdr:colOff>
      <xdr:row>31</xdr:row>
      <xdr:rowOff>83132</xdr:rowOff>
    </xdr:to>
    <xdr:sp macro="" textlink="">
      <xdr:nvSpPr>
        <xdr:cNvPr id="29" name="Rectangle 119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rrowheads="1"/>
        </xdr:cNvSpPr>
      </xdr:nvSpPr>
      <xdr:spPr bwMode="auto">
        <a:xfrm>
          <a:off x="11484429" y="7006318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5443</xdr:colOff>
      <xdr:row>15</xdr:row>
      <xdr:rowOff>123825</xdr:rowOff>
    </xdr:from>
    <xdr:to>
      <xdr:col>23</xdr:col>
      <xdr:colOff>1629</xdr:colOff>
      <xdr:row>19</xdr:row>
      <xdr:rowOff>140282</xdr:rowOff>
    </xdr:to>
    <xdr:sp macro="" textlink="">
      <xdr:nvSpPr>
        <xdr:cNvPr id="30" name="Rectangle 122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12768943" y="510403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</a:t>
          </a:r>
        </a:p>
      </xdr:txBody>
    </xdr:sp>
    <xdr:clientData/>
  </xdr:twoCellAnchor>
  <xdr:twoCellAnchor>
    <xdr:from>
      <xdr:col>21</xdr:col>
      <xdr:colOff>545856</xdr:colOff>
      <xdr:row>22</xdr:row>
      <xdr:rowOff>38100</xdr:rowOff>
    </xdr:from>
    <xdr:to>
      <xdr:col>23</xdr:col>
      <xdr:colOff>542042</xdr:colOff>
      <xdr:row>26</xdr:row>
      <xdr:rowOff>54557</xdr:rowOff>
    </xdr:to>
    <xdr:sp macro="" textlink="">
      <xdr:nvSpPr>
        <xdr:cNvPr id="31" name="Rectangle 123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13470548" y="5606562"/>
          <a:ext cx="1183148" cy="66122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21</xdr:col>
      <xdr:colOff>66675</xdr:colOff>
      <xdr:row>19</xdr:row>
      <xdr:rowOff>152400</xdr:rowOff>
    </xdr:from>
    <xdr:to>
      <xdr:col>21</xdr:col>
      <xdr:colOff>66675</xdr:colOff>
      <xdr:row>29</xdr:row>
      <xdr:rowOff>85725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ShapeType="1"/>
        </xdr:cNvSpPr>
      </xdr:nvSpPr>
      <xdr:spPr bwMode="auto">
        <a:xfrm flipH="1">
          <a:off x="12934950" y="5619750"/>
          <a:ext cx="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22</xdr:row>
      <xdr:rowOff>66675</xdr:rowOff>
    </xdr:from>
    <xdr:to>
      <xdr:col>22</xdr:col>
      <xdr:colOff>38100</xdr:colOff>
      <xdr:row>24</xdr:row>
      <xdr:rowOff>85725</xdr:rowOff>
    </xdr:to>
    <xdr:sp macro="" textlink="">
      <xdr:nvSpPr>
        <xdr:cNvPr id="33" name="Rectangle 125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rrowheads="1"/>
        </xdr:cNvSpPr>
      </xdr:nvSpPr>
      <xdr:spPr bwMode="auto">
        <a:xfrm>
          <a:off x="1286827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20</xdr:col>
      <xdr:colOff>545787</xdr:colOff>
      <xdr:row>27</xdr:row>
      <xdr:rowOff>98808</xdr:rowOff>
    </xdr:from>
    <xdr:to>
      <xdr:col>22</xdr:col>
      <xdr:colOff>98112</xdr:colOff>
      <xdr:row>29</xdr:row>
      <xdr:rowOff>117859</xdr:rowOff>
    </xdr:to>
    <xdr:sp macro="" textlink="">
      <xdr:nvSpPr>
        <xdr:cNvPr id="34" name="Rectangle 126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rrowheads="1"/>
        </xdr:cNvSpPr>
      </xdr:nvSpPr>
      <xdr:spPr bwMode="auto">
        <a:xfrm>
          <a:off x="12876999" y="6473231"/>
          <a:ext cx="739286" cy="34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99,946%</a:t>
          </a:r>
        </a:p>
      </xdr:txBody>
    </xdr:sp>
    <xdr:clientData/>
  </xdr:twoCellAnchor>
  <xdr:twoCellAnchor>
    <xdr:from>
      <xdr:col>21</xdr:col>
      <xdr:colOff>559533</xdr:colOff>
      <xdr:row>27</xdr:row>
      <xdr:rowOff>66675</xdr:rowOff>
    </xdr:from>
    <xdr:to>
      <xdr:col>23</xdr:col>
      <xdr:colOff>555719</xdr:colOff>
      <xdr:row>31</xdr:row>
      <xdr:rowOff>83132</xdr:rowOff>
    </xdr:to>
    <xdr:sp macro="" textlink="">
      <xdr:nvSpPr>
        <xdr:cNvPr id="35" name="Rectangle 127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rrowheads="1"/>
        </xdr:cNvSpPr>
      </xdr:nvSpPr>
      <xdr:spPr bwMode="auto">
        <a:xfrm>
          <a:off x="13484225" y="6441098"/>
          <a:ext cx="1183148" cy="66122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69056</xdr:colOff>
      <xdr:row>24</xdr:row>
      <xdr:rowOff>38100</xdr:rowOff>
    </xdr:from>
    <xdr:to>
      <xdr:col>21</xdr:col>
      <xdr:colOff>516731</xdr:colOff>
      <xdr:row>24</xdr:row>
      <xdr:rowOff>38100</xdr:rowOff>
    </xdr:to>
    <xdr:sp macro="" textlink="">
      <xdr:nvSpPr>
        <xdr:cNvPr id="36" name="Line 128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ShapeType="1"/>
        </xdr:cNvSpPr>
      </xdr:nvSpPr>
      <xdr:spPr bwMode="auto">
        <a:xfrm>
          <a:off x="13011150" y="66103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65526</xdr:colOff>
      <xdr:row>29</xdr:row>
      <xdr:rowOff>85725</xdr:rowOff>
    </xdr:from>
    <xdr:to>
      <xdr:col>21</xdr:col>
      <xdr:colOff>535282</xdr:colOff>
      <xdr:row>29</xdr:row>
      <xdr:rowOff>85725</xdr:rowOff>
    </xdr:to>
    <xdr:sp macro="" textlink="">
      <xdr:nvSpPr>
        <xdr:cNvPr id="37" name="Line 129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ShapeType="1"/>
        </xdr:cNvSpPr>
      </xdr:nvSpPr>
      <xdr:spPr bwMode="auto">
        <a:xfrm>
          <a:off x="12990218" y="6782533"/>
          <a:ext cx="4697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514350</xdr:colOff>
      <xdr:row>22</xdr:row>
      <xdr:rowOff>66675</xdr:rowOff>
    </xdr:from>
    <xdr:to>
      <xdr:col>18</xdr:col>
      <xdr:colOff>552450</xdr:colOff>
      <xdr:row>24</xdr:row>
      <xdr:rowOff>85725</xdr:rowOff>
    </xdr:to>
    <xdr:sp macro="" textlink="">
      <xdr:nvSpPr>
        <xdr:cNvPr id="38" name="Rectangle 130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rrowheads="1"/>
        </xdr:cNvSpPr>
      </xdr:nvSpPr>
      <xdr:spPr bwMode="auto">
        <a:xfrm>
          <a:off x="1102042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91,40%</a:t>
          </a:r>
        </a:p>
      </xdr:txBody>
    </xdr:sp>
    <xdr:clientData/>
  </xdr:twoCellAnchor>
  <xdr:twoCellAnchor>
    <xdr:from>
      <xdr:col>17</xdr:col>
      <xdr:colOff>476250</xdr:colOff>
      <xdr:row>27</xdr:row>
      <xdr:rowOff>55684</xdr:rowOff>
    </xdr:from>
    <xdr:to>
      <xdr:col>18</xdr:col>
      <xdr:colOff>552450</xdr:colOff>
      <xdr:row>29</xdr:row>
      <xdr:rowOff>74734</xdr:rowOff>
    </xdr:to>
    <xdr:sp macro="" textlink="">
      <xdr:nvSpPr>
        <xdr:cNvPr id="39" name="Rectangle 13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rrowheads="1"/>
        </xdr:cNvSpPr>
      </xdr:nvSpPr>
      <xdr:spPr bwMode="auto">
        <a:xfrm>
          <a:off x="11027019" y="6430107"/>
          <a:ext cx="669681" cy="34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22</xdr:col>
      <xdr:colOff>15082</xdr:colOff>
      <xdr:row>13</xdr:row>
      <xdr:rowOff>110886</xdr:rowOff>
    </xdr:from>
    <xdr:to>
      <xdr:col>22</xdr:col>
      <xdr:colOff>15082</xdr:colOff>
      <xdr:row>15</xdr:row>
      <xdr:rowOff>127239</xdr:rowOff>
    </xdr:to>
    <xdr:sp macro="" textlink="">
      <xdr:nvSpPr>
        <xdr:cNvPr id="40" name="Line 13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ShapeType="1"/>
        </xdr:cNvSpPr>
      </xdr:nvSpPr>
      <xdr:spPr bwMode="auto">
        <a:xfrm flipH="1">
          <a:off x="13483432" y="4809886"/>
          <a:ext cx="0" cy="3465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532173</xdr:colOff>
      <xdr:row>13</xdr:row>
      <xdr:rowOff>118452</xdr:rowOff>
    </xdr:from>
    <xdr:to>
      <xdr:col>23</xdr:col>
      <xdr:colOff>341921</xdr:colOff>
      <xdr:row>15</xdr:row>
      <xdr:rowOff>137502</xdr:rowOff>
    </xdr:to>
    <xdr:sp macro="" textlink="">
      <xdr:nvSpPr>
        <xdr:cNvPr id="41" name="Rectangle 133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rrowheads="1"/>
        </xdr:cNvSpPr>
      </xdr:nvSpPr>
      <xdr:spPr bwMode="auto">
        <a:xfrm>
          <a:off x="13456865" y="4236183"/>
          <a:ext cx="996710" cy="341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99,99998% </a:t>
          </a:r>
        </a:p>
      </xdr:txBody>
    </xdr:sp>
    <xdr:clientData/>
  </xdr:twoCellAnchor>
  <xdr:twoCellAnchor>
    <xdr:from>
      <xdr:col>25</xdr:col>
      <xdr:colOff>133350</xdr:colOff>
      <xdr:row>15</xdr:row>
      <xdr:rowOff>95250</xdr:rowOff>
    </xdr:from>
    <xdr:to>
      <xdr:col>27</xdr:col>
      <xdr:colOff>34286</xdr:colOff>
      <xdr:row>19</xdr:row>
      <xdr:rowOff>111707</xdr:rowOff>
    </xdr:to>
    <xdr:sp macro="" textlink="">
      <xdr:nvSpPr>
        <xdr:cNvPr id="42" name="Rectangle 134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rrowheads="1"/>
        </xdr:cNvSpPr>
      </xdr:nvSpPr>
      <xdr:spPr bwMode="auto">
        <a:xfrm>
          <a:off x="15237279" y="507546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26</xdr:col>
      <xdr:colOff>158750</xdr:colOff>
      <xdr:row>22</xdr:row>
      <xdr:rowOff>9525</xdr:rowOff>
    </xdr:from>
    <xdr:to>
      <xdr:col>28</xdr:col>
      <xdr:colOff>154936</xdr:colOff>
      <xdr:row>26</xdr:row>
      <xdr:rowOff>25982</xdr:rowOff>
    </xdr:to>
    <xdr:sp macro="" textlink="">
      <xdr:nvSpPr>
        <xdr:cNvPr id="43" name="Rectangle 135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rrowheads="1"/>
        </xdr:cNvSpPr>
      </xdr:nvSpPr>
      <xdr:spPr bwMode="auto">
        <a:xfrm>
          <a:off x="16071850" y="6194425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25</xdr:col>
      <xdr:colOff>161925</xdr:colOff>
      <xdr:row>22</xdr:row>
      <xdr:rowOff>38100</xdr:rowOff>
    </xdr:from>
    <xdr:to>
      <xdr:col>26</xdr:col>
      <xdr:colOff>266700</xdr:colOff>
      <xdr:row>24</xdr:row>
      <xdr:rowOff>57150</xdr:rowOff>
    </xdr:to>
    <xdr:sp macro="" textlink="">
      <xdr:nvSpPr>
        <xdr:cNvPr id="45" name="Rectangle 137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rrowheads="1"/>
        </xdr:cNvSpPr>
      </xdr:nvSpPr>
      <xdr:spPr bwMode="auto">
        <a:xfrm>
          <a:off x="15373350" y="5991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158750</xdr:colOff>
      <xdr:row>27</xdr:row>
      <xdr:rowOff>38100</xdr:rowOff>
    </xdr:from>
    <xdr:to>
      <xdr:col>28</xdr:col>
      <xdr:colOff>154936</xdr:colOff>
      <xdr:row>31</xdr:row>
      <xdr:rowOff>54557</xdr:rowOff>
    </xdr:to>
    <xdr:sp macro="" textlink="">
      <xdr:nvSpPr>
        <xdr:cNvPr id="46" name="Rectangle 139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rrowheads="1"/>
        </xdr:cNvSpPr>
      </xdr:nvSpPr>
      <xdr:spPr bwMode="auto">
        <a:xfrm>
          <a:off x="16071850" y="7048500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265003</xdr:colOff>
      <xdr:row>24</xdr:row>
      <xdr:rowOff>9525</xdr:rowOff>
    </xdr:from>
    <xdr:to>
      <xdr:col>26</xdr:col>
      <xdr:colOff>160900</xdr:colOff>
      <xdr:row>24</xdr:row>
      <xdr:rowOff>9525</xdr:rowOff>
    </xdr:to>
    <xdr:sp macro="" textlink="">
      <xdr:nvSpPr>
        <xdr:cNvPr id="47" name="Line 140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ShapeType="1"/>
        </xdr:cNvSpPr>
      </xdr:nvSpPr>
      <xdr:spPr bwMode="auto">
        <a:xfrm>
          <a:off x="15368932" y="4363811"/>
          <a:ext cx="57625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257175</xdr:colOff>
      <xdr:row>29</xdr:row>
      <xdr:rowOff>57150</xdr:rowOff>
    </xdr:from>
    <xdr:to>
      <xdr:col>26</xdr:col>
      <xdr:colOff>133350</xdr:colOff>
      <xdr:row>29</xdr:row>
      <xdr:rowOff>57150</xdr:rowOff>
    </xdr:to>
    <xdr:sp macro="" textlink="">
      <xdr:nvSpPr>
        <xdr:cNvPr id="48" name="Line 14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ShapeType="1"/>
        </xdr:cNvSpPr>
      </xdr:nvSpPr>
      <xdr:spPr bwMode="auto">
        <a:xfrm>
          <a:off x="15468600" y="71437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123825</xdr:colOff>
      <xdr:row>10</xdr:row>
      <xdr:rowOff>119062</xdr:rowOff>
    </xdr:from>
    <xdr:to>
      <xdr:col>26</xdr:col>
      <xdr:colOff>123825</xdr:colOff>
      <xdr:row>15</xdr:row>
      <xdr:rowOff>119062</xdr:rowOff>
    </xdr:to>
    <xdr:sp macro="" textlink="">
      <xdr:nvSpPr>
        <xdr:cNvPr id="49" name="Line 142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ShapeType="1"/>
        </xdr:cNvSpPr>
      </xdr:nvSpPr>
      <xdr:spPr bwMode="auto">
        <a:xfrm>
          <a:off x="16113919" y="4357687"/>
          <a:ext cx="0" cy="8334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200026</xdr:colOff>
      <xdr:row>13</xdr:row>
      <xdr:rowOff>102577</xdr:rowOff>
    </xdr:from>
    <xdr:to>
      <xdr:col>26</xdr:col>
      <xdr:colOff>249115</xdr:colOff>
      <xdr:row>15</xdr:row>
      <xdr:rowOff>117230</xdr:rowOff>
    </xdr:to>
    <xdr:sp macro="" textlink="">
      <xdr:nvSpPr>
        <xdr:cNvPr id="50" name="Rectangle 143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rrowheads="1"/>
        </xdr:cNvSpPr>
      </xdr:nvSpPr>
      <xdr:spPr bwMode="auto">
        <a:xfrm>
          <a:off x="15078076" y="4598377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25</xdr:col>
      <xdr:colOff>161925</xdr:colOff>
      <xdr:row>27</xdr:row>
      <xdr:rowOff>104775</xdr:rowOff>
    </xdr:from>
    <xdr:to>
      <xdr:col>26</xdr:col>
      <xdr:colOff>266700</xdr:colOff>
      <xdr:row>29</xdr:row>
      <xdr:rowOff>123825</xdr:rowOff>
    </xdr:to>
    <xdr:sp macro="" textlink="">
      <xdr:nvSpPr>
        <xdr:cNvPr id="51" name="Rectangle 144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rrowheads="1"/>
        </xdr:cNvSpPr>
      </xdr:nvSpPr>
      <xdr:spPr bwMode="auto">
        <a:xfrm>
          <a:off x="15373350" y="68675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161925</xdr:colOff>
      <xdr:row>32</xdr:row>
      <xdr:rowOff>133350</xdr:rowOff>
    </xdr:from>
    <xdr:to>
      <xdr:col>26</xdr:col>
      <xdr:colOff>266700</xdr:colOff>
      <xdr:row>34</xdr:row>
      <xdr:rowOff>152400</xdr:rowOff>
    </xdr:to>
    <xdr:sp macro="" textlink="">
      <xdr:nvSpPr>
        <xdr:cNvPr id="52" name="Rectangle 146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rrowheads="1"/>
        </xdr:cNvSpPr>
      </xdr:nvSpPr>
      <xdr:spPr bwMode="auto">
        <a:xfrm>
          <a:off x="15373350" y="77057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260350</xdr:colOff>
      <xdr:row>34</xdr:row>
      <xdr:rowOff>104775</xdr:rowOff>
    </xdr:from>
    <xdr:to>
      <xdr:col>26</xdr:col>
      <xdr:colOff>174625</xdr:colOff>
      <xdr:row>34</xdr:row>
      <xdr:rowOff>104775</xdr:rowOff>
    </xdr:to>
    <xdr:sp macro="" textlink="">
      <xdr:nvSpPr>
        <xdr:cNvPr id="53" name="Line 147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ShapeType="1"/>
        </xdr:cNvSpPr>
      </xdr:nvSpPr>
      <xdr:spPr bwMode="auto">
        <a:xfrm>
          <a:off x="15487650" y="82708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158750</xdr:colOff>
      <xdr:row>38</xdr:row>
      <xdr:rowOff>85725</xdr:rowOff>
    </xdr:from>
    <xdr:to>
      <xdr:col>28</xdr:col>
      <xdr:colOff>154936</xdr:colOff>
      <xdr:row>42</xdr:row>
      <xdr:rowOff>102182</xdr:rowOff>
    </xdr:to>
    <xdr:sp macro="" textlink="">
      <xdr:nvSpPr>
        <xdr:cNvPr id="54" name="Rectangle 148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rrowheads="1"/>
        </xdr:cNvSpPr>
      </xdr:nvSpPr>
      <xdr:spPr bwMode="auto">
        <a:xfrm>
          <a:off x="16071850" y="8912225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25</xdr:col>
      <xdr:colOff>145257</xdr:colOff>
      <xdr:row>38</xdr:row>
      <xdr:rowOff>138112</xdr:rowOff>
    </xdr:from>
    <xdr:to>
      <xdr:col>26</xdr:col>
      <xdr:colOff>250032</xdr:colOff>
      <xdr:row>40</xdr:row>
      <xdr:rowOff>157162</xdr:rowOff>
    </xdr:to>
    <xdr:sp macro="" textlink="">
      <xdr:nvSpPr>
        <xdr:cNvPr id="55" name="Rectangle 149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rrowheads="1"/>
        </xdr:cNvSpPr>
      </xdr:nvSpPr>
      <xdr:spPr bwMode="auto">
        <a:xfrm>
          <a:off x="15444788" y="9043987"/>
          <a:ext cx="795338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257175</xdr:colOff>
      <xdr:row>40</xdr:row>
      <xdr:rowOff>85725</xdr:rowOff>
    </xdr:from>
    <xdr:to>
      <xdr:col>26</xdr:col>
      <xdr:colOff>161925</xdr:colOff>
      <xdr:row>40</xdr:row>
      <xdr:rowOff>85725</xdr:rowOff>
    </xdr:to>
    <xdr:sp macro="" textlink="">
      <xdr:nvSpPr>
        <xdr:cNvPr id="56" name="Line 150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ShapeType="1"/>
        </xdr:cNvSpPr>
      </xdr:nvSpPr>
      <xdr:spPr bwMode="auto">
        <a:xfrm>
          <a:off x="15468600" y="89535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422275</xdr:colOff>
      <xdr:row>16</xdr:row>
      <xdr:rowOff>95250</xdr:rowOff>
    </xdr:from>
    <xdr:to>
      <xdr:col>5</xdr:col>
      <xdr:colOff>568139</xdr:colOff>
      <xdr:row>20</xdr:row>
      <xdr:rowOff>111707</xdr:rowOff>
    </xdr:to>
    <xdr:sp macro="" textlink="">
      <xdr:nvSpPr>
        <xdr:cNvPr id="57" name="Rectangle 151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rrowheads="1"/>
        </xdr:cNvSpPr>
      </xdr:nvSpPr>
      <xdr:spPr bwMode="auto">
        <a:xfrm>
          <a:off x="2327275" y="523875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952500</xdr:colOff>
      <xdr:row>26</xdr:row>
      <xdr:rowOff>73025</xdr:rowOff>
    </xdr:from>
    <xdr:to>
      <xdr:col>3</xdr:col>
      <xdr:colOff>336364</xdr:colOff>
      <xdr:row>30</xdr:row>
      <xdr:rowOff>89482</xdr:rowOff>
    </xdr:to>
    <xdr:sp macro="" textlink="">
      <xdr:nvSpPr>
        <xdr:cNvPr id="58" name="Rectangle 15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rrowheads="1"/>
        </xdr:cNvSpPr>
      </xdr:nvSpPr>
      <xdr:spPr bwMode="auto">
        <a:xfrm>
          <a:off x="1074964" y="475388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</a:t>
          </a:r>
        </a:p>
      </xdr:txBody>
    </xdr:sp>
    <xdr:clientData/>
  </xdr:twoCellAnchor>
  <xdr:twoCellAnchor>
    <xdr:from>
      <xdr:col>4</xdr:col>
      <xdr:colOff>13605</xdr:colOff>
      <xdr:row>20</xdr:row>
      <xdr:rowOff>119063</xdr:rowOff>
    </xdr:from>
    <xdr:to>
      <xdr:col>4</xdr:col>
      <xdr:colOff>13605</xdr:colOff>
      <xdr:row>40</xdr:row>
      <xdr:rowOff>122464</xdr:rowOff>
    </xdr:to>
    <xdr:sp macro="" textlink="">
      <xdr:nvSpPr>
        <xdr:cNvPr id="59" name="Line 153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ShapeType="1"/>
        </xdr:cNvSpPr>
      </xdr:nvSpPr>
      <xdr:spPr bwMode="auto">
        <a:xfrm flipH="1">
          <a:off x="2375805" y="5973763"/>
          <a:ext cx="0" cy="33054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25</xdr:row>
      <xdr:rowOff>123825</xdr:rowOff>
    </xdr:from>
    <xdr:to>
      <xdr:col>2</xdr:col>
      <xdr:colOff>39157</xdr:colOff>
      <xdr:row>28</xdr:row>
      <xdr:rowOff>123825</xdr:rowOff>
    </xdr:to>
    <xdr:sp macro="" textlink="">
      <xdr:nvSpPr>
        <xdr:cNvPr id="60" name="Rectangle 154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rrowheads="1"/>
        </xdr:cNvSpPr>
      </xdr:nvSpPr>
      <xdr:spPr bwMode="auto">
        <a:xfrm>
          <a:off x="174625" y="6804025"/>
          <a:ext cx="1128182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99,9980%</a:t>
          </a:r>
        </a:p>
      </xdr:txBody>
    </xdr:sp>
    <xdr:clientData/>
  </xdr:twoCellAnchor>
  <xdr:twoCellAnchor>
    <xdr:from>
      <xdr:col>5</xdr:col>
      <xdr:colOff>29308</xdr:colOff>
      <xdr:row>32</xdr:row>
      <xdr:rowOff>38100</xdr:rowOff>
    </xdr:from>
    <xdr:to>
      <xdr:col>6</xdr:col>
      <xdr:colOff>616044</xdr:colOff>
      <xdr:row>36</xdr:row>
      <xdr:rowOff>54557</xdr:rowOff>
    </xdr:to>
    <xdr:sp macro="" textlink="">
      <xdr:nvSpPr>
        <xdr:cNvPr id="61" name="Rectangle 155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rrowheads="1"/>
        </xdr:cNvSpPr>
      </xdr:nvSpPr>
      <xdr:spPr bwMode="auto">
        <a:xfrm>
          <a:off x="2982058" y="7218485"/>
          <a:ext cx="1180217" cy="66122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272143</xdr:colOff>
      <xdr:row>28</xdr:row>
      <xdr:rowOff>21772</xdr:rowOff>
    </xdr:from>
    <xdr:to>
      <xdr:col>1</xdr:col>
      <xdr:colOff>929368</xdr:colOff>
      <xdr:row>28</xdr:row>
      <xdr:rowOff>21772</xdr:rowOff>
    </xdr:to>
    <xdr:sp macro="" textlink="">
      <xdr:nvSpPr>
        <xdr:cNvPr id="62" name="Line 156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ShapeType="1"/>
        </xdr:cNvSpPr>
      </xdr:nvSpPr>
      <xdr:spPr bwMode="auto">
        <a:xfrm>
          <a:off x="394607" y="5029201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812066</xdr:colOff>
      <xdr:row>37</xdr:row>
      <xdr:rowOff>76200</xdr:rowOff>
    </xdr:from>
    <xdr:to>
      <xdr:col>3</xdr:col>
      <xdr:colOff>195930</xdr:colOff>
      <xdr:row>41</xdr:row>
      <xdr:rowOff>92657</xdr:rowOff>
    </xdr:to>
    <xdr:sp macro="" textlink="">
      <xdr:nvSpPr>
        <xdr:cNvPr id="63" name="Rectangle 158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rrowheads="1"/>
        </xdr:cNvSpPr>
      </xdr:nvSpPr>
      <xdr:spPr bwMode="auto">
        <a:xfrm>
          <a:off x="936624" y="8062546"/>
          <a:ext cx="1178960" cy="66122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533400</xdr:colOff>
      <xdr:row>32</xdr:row>
      <xdr:rowOff>104775</xdr:rowOff>
    </xdr:from>
    <xdr:to>
      <xdr:col>7</xdr:col>
      <xdr:colOff>257175</xdr:colOff>
      <xdr:row>34</xdr:row>
      <xdr:rowOff>123825</xdr:rowOff>
    </xdr:to>
    <xdr:sp macro="" textlink="">
      <xdr:nvSpPr>
        <xdr:cNvPr id="64" name="Rectangle 159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Arrowheads="1"/>
        </xdr:cNvSpPr>
      </xdr:nvSpPr>
      <xdr:spPr bwMode="auto">
        <a:xfrm>
          <a:off x="4067175" y="7677150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9525</xdr:colOff>
      <xdr:row>21</xdr:row>
      <xdr:rowOff>38100</xdr:rowOff>
    </xdr:from>
    <xdr:to>
      <xdr:col>6</xdr:col>
      <xdr:colOff>590818</xdr:colOff>
      <xdr:row>25</xdr:row>
      <xdr:rowOff>54558</xdr:rowOff>
    </xdr:to>
    <xdr:sp macro="" textlink="">
      <xdr:nvSpPr>
        <xdr:cNvPr id="65" name="Rectangle 16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Arrowheads="1"/>
        </xdr:cNvSpPr>
      </xdr:nvSpPr>
      <xdr:spPr bwMode="auto">
        <a:xfrm>
          <a:off x="2935061" y="599802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66" name="Rectangle 162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>
          <a:spLocks noChangeArrowheads="1"/>
        </xdr:cNvSpPr>
      </xdr:nvSpPr>
      <xdr:spPr bwMode="auto">
        <a:xfrm>
          <a:off x="2278591" y="5867400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13</xdr:row>
      <xdr:rowOff>142874</xdr:rowOff>
    </xdr:from>
    <xdr:to>
      <xdr:col>6</xdr:col>
      <xdr:colOff>269875</xdr:colOff>
      <xdr:row>16</xdr:row>
      <xdr:rowOff>63500</xdr:rowOff>
    </xdr:to>
    <xdr:sp macro="" textlink="">
      <xdr:nvSpPr>
        <xdr:cNvPr id="67" name="Rectangle 164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Arrowheads="1"/>
        </xdr:cNvSpPr>
      </xdr:nvSpPr>
      <xdr:spPr bwMode="auto">
        <a:xfrm>
          <a:off x="2901950" y="4638674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4</xdr:col>
      <xdr:colOff>12700</xdr:colOff>
      <xdr:row>34</xdr:row>
      <xdr:rowOff>57150</xdr:rowOff>
    </xdr:from>
    <xdr:to>
      <xdr:col>5</xdr:col>
      <xdr:colOff>3175</xdr:colOff>
      <xdr:row>34</xdr:row>
      <xdr:rowOff>57150</xdr:rowOff>
    </xdr:to>
    <xdr:sp macro="" textlink="">
      <xdr:nvSpPr>
        <xdr:cNvPr id="68" name="Line 1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ShapeType="1"/>
        </xdr:cNvSpPr>
      </xdr:nvSpPr>
      <xdr:spPr bwMode="auto">
        <a:xfrm>
          <a:off x="2374900" y="82232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276687</xdr:colOff>
      <xdr:row>39</xdr:row>
      <xdr:rowOff>148004</xdr:rowOff>
    </xdr:from>
    <xdr:to>
      <xdr:col>1</xdr:col>
      <xdr:colOff>823327</xdr:colOff>
      <xdr:row>39</xdr:row>
      <xdr:rowOff>148004</xdr:rowOff>
    </xdr:to>
    <xdr:sp macro="" textlink="">
      <xdr:nvSpPr>
        <xdr:cNvPr id="69" name="Line 1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ShapeType="1"/>
        </xdr:cNvSpPr>
      </xdr:nvSpPr>
      <xdr:spPr bwMode="auto">
        <a:xfrm flipV="1">
          <a:off x="401245" y="8456735"/>
          <a:ext cx="546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23</xdr:row>
      <xdr:rowOff>47625</xdr:rowOff>
    </xdr:from>
    <xdr:to>
      <xdr:col>4</xdr:col>
      <xdr:colOff>581025</xdr:colOff>
      <xdr:row>23</xdr:row>
      <xdr:rowOff>47625</xdr:rowOff>
    </xdr:to>
    <xdr:sp macro="" textlink="">
      <xdr:nvSpPr>
        <xdr:cNvPr id="70" name="Line 1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ShapeType="1"/>
        </xdr:cNvSpPr>
      </xdr:nvSpPr>
      <xdr:spPr bwMode="auto">
        <a:xfrm>
          <a:off x="2352675" y="61626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310094</xdr:colOff>
      <xdr:row>15</xdr:row>
      <xdr:rowOff>95250</xdr:rowOff>
    </xdr:from>
    <xdr:to>
      <xdr:col>29</xdr:col>
      <xdr:colOff>306280</xdr:colOff>
      <xdr:row>19</xdr:row>
      <xdr:rowOff>111707</xdr:rowOff>
    </xdr:to>
    <xdr:sp macro="" textlink="">
      <xdr:nvSpPr>
        <xdr:cNvPr id="71" name="Rectangle 17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Arrowheads="1"/>
        </xdr:cNvSpPr>
      </xdr:nvSpPr>
      <xdr:spPr bwMode="auto">
        <a:xfrm>
          <a:off x="16813744" y="5124450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28</xdr:col>
      <xdr:colOff>409575</xdr:colOff>
      <xdr:row>10</xdr:row>
      <xdr:rowOff>116681</xdr:rowOff>
    </xdr:from>
    <xdr:to>
      <xdr:col>28</xdr:col>
      <xdr:colOff>409575</xdr:colOff>
      <xdr:row>15</xdr:row>
      <xdr:rowOff>107156</xdr:rowOff>
    </xdr:to>
    <xdr:sp macro="" textlink="">
      <xdr:nvSpPr>
        <xdr:cNvPr id="72" name="Line 174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ShapeType="1"/>
        </xdr:cNvSpPr>
      </xdr:nvSpPr>
      <xdr:spPr bwMode="auto">
        <a:xfrm>
          <a:off x="17590294" y="4355306"/>
          <a:ext cx="0" cy="8239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457200</xdr:colOff>
      <xdr:row>13</xdr:row>
      <xdr:rowOff>142875</xdr:rowOff>
    </xdr:from>
    <xdr:to>
      <xdr:col>28</xdr:col>
      <xdr:colOff>495300</xdr:colOff>
      <xdr:row>16</xdr:row>
      <xdr:rowOff>0</xdr:rowOff>
    </xdr:to>
    <xdr:sp macro="" textlink="">
      <xdr:nvSpPr>
        <xdr:cNvPr id="73" name="Rectangle 175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>
          <a:spLocks noChangeArrowheads="1"/>
        </xdr:cNvSpPr>
      </xdr:nvSpPr>
      <xdr:spPr bwMode="auto">
        <a:xfrm>
          <a:off x="16944975" y="4638675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24</xdr:col>
      <xdr:colOff>276225</xdr:colOff>
      <xdr:row>10</xdr:row>
      <xdr:rowOff>104775</xdr:rowOff>
    </xdr:from>
    <xdr:to>
      <xdr:col>24</xdr:col>
      <xdr:colOff>276225</xdr:colOff>
      <xdr:row>29</xdr:row>
      <xdr:rowOff>76200</xdr:rowOff>
    </xdr:to>
    <xdr:sp macro="" textlink="">
      <xdr:nvSpPr>
        <xdr:cNvPr id="75" name="Line 181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>
          <a:spLocks noChangeShapeType="1"/>
        </xdr:cNvSpPr>
      </xdr:nvSpPr>
      <xdr:spPr bwMode="auto">
        <a:xfrm>
          <a:off x="15154275" y="41148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536331</xdr:colOff>
      <xdr:row>24</xdr:row>
      <xdr:rowOff>47625</xdr:rowOff>
    </xdr:from>
    <xdr:to>
      <xdr:col>24</xdr:col>
      <xdr:colOff>279156</xdr:colOff>
      <xdr:row>24</xdr:row>
      <xdr:rowOff>47625</xdr:rowOff>
    </xdr:to>
    <xdr:sp macro="" textlink="">
      <xdr:nvSpPr>
        <xdr:cNvPr id="76" name="Line 182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>
          <a:spLocks noChangeShapeType="1"/>
        </xdr:cNvSpPr>
      </xdr:nvSpPr>
      <xdr:spPr bwMode="auto">
        <a:xfrm flipH="1">
          <a:off x="14647985" y="5938471"/>
          <a:ext cx="5707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561143</xdr:colOff>
      <xdr:row>29</xdr:row>
      <xdr:rowOff>75223</xdr:rowOff>
    </xdr:from>
    <xdr:to>
      <xdr:col>24</xdr:col>
      <xdr:colOff>281697</xdr:colOff>
      <xdr:row>29</xdr:row>
      <xdr:rowOff>75223</xdr:rowOff>
    </xdr:to>
    <xdr:sp macro="" textlink="">
      <xdr:nvSpPr>
        <xdr:cNvPr id="77" name="Line 183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>
          <a:spLocks noChangeShapeType="1"/>
        </xdr:cNvSpPr>
      </xdr:nvSpPr>
      <xdr:spPr bwMode="auto">
        <a:xfrm flipH="1">
          <a:off x="14672797" y="6772031"/>
          <a:ext cx="54849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466725</xdr:colOff>
      <xdr:row>22</xdr:row>
      <xdr:rowOff>76200</xdr:rowOff>
    </xdr:from>
    <xdr:to>
      <xdr:col>25</xdr:col>
      <xdr:colOff>66675</xdr:colOff>
      <xdr:row>24</xdr:row>
      <xdr:rowOff>95250</xdr:rowOff>
    </xdr:to>
    <xdr:sp macro="" textlink="">
      <xdr:nvSpPr>
        <xdr:cNvPr id="78" name="Rectangle 184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>
          <a:spLocks noChangeArrowheads="1"/>
        </xdr:cNvSpPr>
      </xdr:nvSpPr>
      <xdr:spPr bwMode="auto">
        <a:xfrm>
          <a:off x="14516100" y="6029325"/>
          <a:ext cx="762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23</xdr:col>
      <xdr:colOff>348342</xdr:colOff>
      <xdr:row>27</xdr:row>
      <xdr:rowOff>106135</xdr:rowOff>
    </xdr:from>
    <xdr:to>
      <xdr:col>25</xdr:col>
      <xdr:colOff>119742</xdr:colOff>
      <xdr:row>29</xdr:row>
      <xdr:rowOff>125186</xdr:rowOff>
    </xdr:to>
    <xdr:sp macro="" textlink="">
      <xdr:nvSpPr>
        <xdr:cNvPr id="79" name="Rectangle 185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>
          <a:spLocks noChangeArrowheads="1"/>
        </xdr:cNvSpPr>
      </xdr:nvSpPr>
      <xdr:spPr bwMode="auto">
        <a:xfrm>
          <a:off x="14282056" y="7045778"/>
          <a:ext cx="941615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8</xdr:col>
      <xdr:colOff>179009</xdr:colOff>
      <xdr:row>15</xdr:row>
      <xdr:rowOff>156484</xdr:rowOff>
    </xdr:from>
    <xdr:to>
      <xdr:col>9</xdr:col>
      <xdr:colOff>426659</xdr:colOff>
      <xdr:row>17</xdr:row>
      <xdr:rowOff>137433</xdr:rowOff>
    </xdr:to>
    <xdr:sp macro="" textlink="">
      <xdr:nvSpPr>
        <xdr:cNvPr id="80" name="Rectangle 187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>
          <a:spLocks noChangeArrowheads="1"/>
        </xdr:cNvSpPr>
      </xdr:nvSpPr>
      <xdr:spPr bwMode="auto">
        <a:xfrm>
          <a:off x="5336116" y="3041198"/>
          <a:ext cx="832757" cy="30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306162</xdr:colOff>
      <xdr:row>18</xdr:row>
      <xdr:rowOff>123825</xdr:rowOff>
    </xdr:from>
    <xdr:to>
      <xdr:col>9</xdr:col>
      <xdr:colOff>302348</xdr:colOff>
      <xdr:row>22</xdr:row>
      <xdr:rowOff>140282</xdr:rowOff>
    </xdr:to>
    <xdr:sp macro="" textlink="">
      <xdr:nvSpPr>
        <xdr:cNvPr id="81" name="Rectangle 188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>
          <a:spLocks noChangeArrowheads="1"/>
        </xdr:cNvSpPr>
      </xdr:nvSpPr>
      <xdr:spPr bwMode="auto">
        <a:xfrm>
          <a:off x="4878162" y="349839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382888</xdr:colOff>
      <xdr:row>19</xdr:row>
      <xdr:rowOff>81643</xdr:rowOff>
    </xdr:from>
    <xdr:to>
      <xdr:col>14</xdr:col>
      <xdr:colOff>68982</xdr:colOff>
      <xdr:row>19</xdr:row>
      <xdr:rowOff>81643</xdr:rowOff>
    </xdr:to>
    <xdr:sp macro="" textlink="">
      <xdr:nvSpPr>
        <xdr:cNvPr id="82" name="Line 189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>
          <a:spLocks noChangeShapeType="1"/>
        </xdr:cNvSpPr>
      </xdr:nvSpPr>
      <xdr:spPr bwMode="auto">
        <a:xfrm flipV="1">
          <a:off x="7880424" y="3619500"/>
          <a:ext cx="8563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155575</xdr:colOff>
      <xdr:row>32</xdr:row>
      <xdr:rowOff>95250</xdr:rowOff>
    </xdr:from>
    <xdr:to>
      <xdr:col>28</xdr:col>
      <xdr:colOff>151761</xdr:colOff>
      <xdr:row>36</xdr:row>
      <xdr:rowOff>111707</xdr:rowOff>
    </xdr:to>
    <xdr:sp macro="" textlink="">
      <xdr:nvSpPr>
        <xdr:cNvPr id="83" name="Rectangle 191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>
          <a:spLocks noChangeArrowheads="1"/>
        </xdr:cNvSpPr>
      </xdr:nvSpPr>
      <xdr:spPr bwMode="auto">
        <a:xfrm>
          <a:off x="16068675" y="7931150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39</xdr:col>
      <xdr:colOff>0</xdr:colOff>
      <xdr:row>18</xdr:row>
      <xdr:rowOff>5442</xdr:rowOff>
    </xdr:from>
    <xdr:to>
      <xdr:col>39</xdr:col>
      <xdr:colOff>46264</xdr:colOff>
      <xdr:row>20</xdr:row>
      <xdr:rowOff>24493</xdr:rowOff>
    </xdr:to>
    <xdr:sp macro="" textlink="">
      <xdr:nvSpPr>
        <xdr:cNvPr id="84" name="Rectangle 19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>
          <a:spLocks noChangeArrowheads="1"/>
        </xdr:cNvSpPr>
      </xdr:nvSpPr>
      <xdr:spPr bwMode="auto">
        <a:xfrm>
          <a:off x="25079325" y="5310867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10</xdr:col>
      <xdr:colOff>231515</xdr:colOff>
      <xdr:row>22</xdr:row>
      <xdr:rowOff>19050</xdr:rowOff>
    </xdr:from>
    <xdr:to>
      <xdr:col>10</xdr:col>
      <xdr:colOff>359035</xdr:colOff>
      <xdr:row>22</xdr:row>
      <xdr:rowOff>19050</xdr:rowOff>
    </xdr:to>
    <xdr:sp macro="" textlink="">
      <xdr:nvSpPr>
        <xdr:cNvPr id="85" name="Line 199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>
          <a:spLocks noChangeShapeType="1"/>
        </xdr:cNvSpPr>
      </xdr:nvSpPr>
      <xdr:spPr bwMode="auto">
        <a:xfrm flipH="1">
          <a:off x="6613265" y="6203950"/>
          <a:ext cx="127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22</xdr:row>
      <xdr:rowOff>19049</xdr:rowOff>
    </xdr:from>
    <xdr:to>
      <xdr:col>10</xdr:col>
      <xdr:colOff>228600</xdr:colOff>
      <xdr:row>35</xdr:row>
      <xdr:rowOff>13606</xdr:rowOff>
    </xdr:to>
    <xdr:sp macro="" textlink="">
      <xdr:nvSpPr>
        <xdr:cNvPr id="86" name="Line 200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>
          <a:spLocks noChangeShapeType="1"/>
        </xdr:cNvSpPr>
      </xdr:nvSpPr>
      <xdr:spPr bwMode="auto">
        <a:xfrm>
          <a:off x="6578600" y="5511799"/>
          <a:ext cx="0" cy="20583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269875</xdr:colOff>
      <xdr:row>26</xdr:row>
      <xdr:rowOff>85725</xdr:rowOff>
    </xdr:from>
    <xdr:to>
      <xdr:col>10</xdr:col>
      <xdr:colOff>231775</xdr:colOff>
      <xdr:row>26</xdr:row>
      <xdr:rowOff>85725</xdr:rowOff>
    </xdr:to>
    <xdr:sp macro="" textlink="">
      <xdr:nvSpPr>
        <xdr:cNvPr id="87" name="Line 201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>
          <a:spLocks noChangeShapeType="1"/>
        </xdr:cNvSpPr>
      </xdr:nvSpPr>
      <xdr:spPr bwMode="auto">
        <a:xfrm flipH="1" flipV="1">
          <a:off x="6061075" y="69310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323849</xdr:colOff>
      <xdr:row>30</xdr:row>
      <xdr:rowOff>57151</xdr:rowOff>
    </xdr:from>
    <xdr:to>
      <xdr:col>10</xdr:col>
      <xdr:colOff>228599</xdr:colOff>
      <xdr:row>30</xdr:row>
      <xdr:rowOff>57151</xdr:rowOff>
    </xdr:to>
    <xdr:sp macro="" textlink="">
      <xdr:nvSpPr>
        <xdr:cNvPr id="88" name="Line 202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>
          <a:spLocks noChangeShapeType="1"/>
        </xdr:cNvSpPr>
      </xdr:nvSpPr>
      <xdr:spPr bwMode="auto">
        <a:xfrm flipH="1">
          <a:off x="2228849" y="5391151"/>
          <a:ext cx="4327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626547</xdr:colOff>
      <xdr:row>34</xdr:row>
      <xdr:rowOff>38100</xdr:rowOff>
    </xdr:from>
    <xdr:to>
      <xdr:col>10</xdr:col>
      <xdr:colOff>219153</xdr:colOff>
      <xdr:row>34</xdr:row>
      <xdr:rowOff>38100</xdr:rowOff>
    </xdr:to>
    <xdr:sp macro="" textlink="">
      <xdr:nvSpPr>
        <xdr:cNvPr id="89" name="Line 203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>
          <a:spLocks noChangeShapeType="1"/>
        </xdr:cNvSpPr>
      </xdr:nvSpPr>
      <xdr:spPr bwMode="auto">
        <a:xfrm flipH="1">
          <a:off x="4172778" y="7540869"/>
          <a:ext cx="24427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328388</xdr:colOff>
      <xdr:row>30</xdr:row>
      <xdr:rowOff>6124</xdr:rowOff>
    </xdr:from>
    <xdr:to>
      <xdr:col>4</xdr:col>
      <xdr:colOff>582841</xdr:colOff>
      <xdr:row>32</xdr:row>
      <xdr:rowOff>23587</xdr:rowOff>
    </xdr:to>
    <xdr:sp macro="" textlink="">
      <xdr:nvSpPr>
        <xdr:cNvPr id="90" name="Rectangle 208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>
          <a:spLocks noChangeArrowheads="1"/>
        </xdr:cNvSpPr>
      </xdr:nvSpPr>
      <xdr:spPr bwMode="auto">
        <a:xfrm>
          <a:off x="2233388" y="5340124"/>
          <a:ext cx="689882" cy="344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0,0020%</a:t>
          </a:r>
        </a:p>
      </xdr:txBody>
    </xdr:sp>
    <xdr:clientData/>
  </xdr:twoCellAnchor>
  <xdr:twoCellAnchor>
    <xdr:from>
      <xdr:col>3</xdr:col>
      <xdr:colOff>348191</xdr:colOff>
      <xdr:row>32</xdr:row>
      <xdr:rowOff>81491</xdr:rowOff>
    </xdr:from>
    <xdr:to>
      <xdr:col>5</xdr:col>
      <xdr:colOff>137582</xdr:colOff>
      <xdr:row>34</xdr:row>
      <xdr:rowOff>116416</xdr:rowOff>
    </xdr:to>
    <xdr:sp macro="" textlink="">
      <xdr:nvSpPr>
        <xdr:cNvPr id="91" name="Rectangle 209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>
          <a:spLocks noChangeArrowheads="1"/>
        </xdr:cNvSpPr>
      </xdr:nvSpPr>
      <xdr:spPr bwMode="auto">
        <a:xfrm>
          <a:off x="2272241" y="7917391"/>
          <a:ext cx="818091" cy="36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96878</xdr:colOff>
      <xdr:row>36</xdr:row>
      <xdr:rowOff>159565</xdr:rowOff>
    </xdr:from>
    <xdr:to>
      <xdr:col>1</xdr:col>
      <xdr:colOff>1067369</xdr:colOff>
      <xdr:row>39</xdr:row>
      <xdr:rowOff>111939</xdr:rowOff>
    </xdr:to>
    <xdr:sp macro="" textlink="">
      <xdr:nvSpPr>
        <xdr:cNvPr id="92" name="Rectangle 210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>
          <a:spLocks noChangeArrowheads="1"/>
        </xdr:cNvSpPr>
      </xdr:nvSpPr>
      <xdr:spPr bwMode="auto">
        <a:xfrm>
          <a:off x="221436" y="7984719"/>
          <a:ext cx="970491" cy="435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99,98%</a:t>
          </a:r>
        </a:p>
      </xdr:txBody>
    </xdr:sp>
    <xdr:clientData/>
  </xdr:twoCellAnchor>
  <xdr:twoCellAnchor>
    <xdr:from>
      <xdr:col>22</xdr:col>
      <xdr:colOff>514349</xdr:colOff>
      <xdr:row>15</xdr:row>
      <xdr:rowOff>127000</xdr:rowOff>
    </xdr:from>
    <xdr:to>
      <xdr:col>25</xdr:col>
      <xdr:colOff>111124</xdr:colOff>
      <xdr:row>18</xdr:row>
      <xdr:rowOff>43393</xdr:rowOff>
    </xdr:to>
    <xdr:sp macro="" textlink="">
      <xdr:nvSpPr>
        <xdr:cNvPr id="98" name="Rectangle 220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>
          <a:spLocks noChangeArrowheads="1"/>
        </xdr:cNvSpPr>
      </xdr:nvSpPr>
      <xdr:spPr bwMode="auto">
        <a:xfrm>
          <a:off x="13973174" y="4946650"/>
          <a:ext cx="1349375" cy="40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103" name="Line 225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>
          <a:spLocks noChangeShapeType="1"/>
        </xdr:cNvSpPr>
      </xdr:nvSpPr>
      <xdr:spPr bwMode="auto">
        <a:xfrm>
          <a:off x="673417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599980</xdr:colOff>
      <xdr:row>21</xdr:row>
      <xdr:rowOff>97798</xdr:rowOff>
    </xdr:from>
    <xdr:to>
      <xdr:col>10</xdr:col>
      <xdr:colOff>371571</xdr:colOff>
      <xdr:row>23</xdr:row>
      <xdr:rowOff>150821</xdr:rowOff>
    </xdr:to>
    <xdr:cxnSp macro="">
      <xdr:nvCxnSpPr>
        <xdr:cNvPr id="104" name="AutoShape 226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110623" y="5567869"/>
          <a:ext cx="2588269" cy="379595"/>
        </a:xfrm>
        <a:prstGeom prst="bentConnector3">
          <a:avLst>
            <a:gd name="adj1" fmla="val 1618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571500</xdr:colOff>
      <xdr:row>17</xdr:row>
      <xdr:rowOff>94056</xdr:rowOff>
    </xdr:from>
    <xdr:to>
      <xdr:col>10</xdr:col>
      <xdr:colOff>371475</xdr:colOff>
      <xdr:row>21</xdr:row>
      <xdr:rowOff>94011</xdr:rowOff>
    </xdr:to>
    <xdr:cxnSp macro="">
      <xdr:nvCxnSpPr>
        <xdr:cNvPr id="105" name="AutoShape 228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497036" y="4910985"/>
          <a:ext cx="3201760" cy="653097"/>
        </a:xfrm>
        <a:prstGeom prst="bentConnector3">
          <a:avLst>
            <a:gd name="adj1" fmla="val 13225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6</xdr:col>
      <xdr:colOff>142875</xdr:colOff>
      <xdr:row>15</xdr:row>
      <xdr:rowOff>47625</xdr:rowOff>
    </xdr:from>
    <xdr:to>
      <xdr:col>6</xdr:col>
      <xdr:colOff>1009650</xdr:colOff>
      <xdr:row>17</xdr:row>
      <xdr:rowOff>9525</xdr:rowOff>
    </xdr:to>
    <xdr:sp macro="" textlink="">
      <xdr:nvSpPr>
        <xdr:cNvPr id="106" name="Rectangle 230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>
          <a:spLocks noChangeArrowheads="1"/>
        </xdr:cNvSpPr>
      </xdr:nvSpPr>
      <xdr:spPr bwMode="auto">
        <a:xfrm>
          <a:off x="3676650" y="4867275"/>
          <a:ext cx="866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196693</xdr:colOff>
      <xdr:row>34</xdr:row>
      <xdr:rowOff>27546</xdr:rowOff>
    </xdr:from>
    <xdr:to>
      <xdr:col>10</xdr:col>
      <xdr:colOff>237346</xdr:colOff>
      <xdr:row>39</xdr:row>
      <xdr:rowOff>122200</xdr:rowOff>
    </xdr:to>
    <xdr:cxnSp macro="">
      <xdr:nvCxnSpPr>
        <xdr:cNvPr id="107" name="AutoShape 232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2101693" y="7620332"/>
          <a:ext cx="4462974" cy="911082"/>
        </a:xfrm>
        <a:prstGeom prst="bentConnector3">
          <a:avLst>
            <a:gd name="adj1" fmla="val -3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4</xdr:col>
      <xdr:colOff>31750</xdr:colOff>
      <xdr:row>37</xdr:row>
      <xdr:rowOff>123825</xdr:rowOff>
    </xdr:from>
    <xdr:to>
      <xdr:col>5</xdr:col>
      <xdr:colOff>222250</xdr:colOff>
      <xdr:row>39</xdr:row>
      <xdr:rowOff>142875</xdr:rowOff>
    </xdr:to>
    <xdr:sp macro="" textlink="">
      <xdr:nvSpPr>
        <xdr:cNvPr id="108" name="Rectangle 233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>
          <a:spLocks noChangeArrowheads="1"/>
        </xdr:cNvSpPr>
      </xdr:nvSpPr>
      <xdr:spPr bwMode="auto">
        <a:xfrm>
          <a:off x="2393950" y="8785225"/>
          <a:ext cx="7810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20</xdr:row>
      <xdr:rowOff>127000</xdr:rowOff>
    </xdr:from>
    <xdr:to>
      <xdr:col>7</xdr:col>
      <xdr:colOff>285753</xdr:colOff>
      <xdr:row>23</xdr:row>
      <xdr:rowOff>114300</xdr:rowOff>
    </xdr:to>
    <xdr:sp macro="" textlink="">
      <xdr:nvSpPr>
        <xdr:cNvPr id="109" name="Rectangle 234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>
          <a:spLocks noChangeArrowheads="1"/>
        </xdr:cNvSpPr>
      </xdr:nvSpPr>
      <xdr:spPr bwMode="auto">
        <a:xfrm>
          <a:off x="3954994" y="5756275"/>
          <a:ext cx="931334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0,0273%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238126</xdr:colOff>
      <xdr:row>21</xdr:row>
      <xdr:rowOff>31751</xdr:rowOff>
    </xdr:from>
    <xdr:to>
      <xdr:col>2</xdr:col>
      <xdr:colOff>269875</xdr:colOff>
      <xdr:row>25</xdr:row>
      <xdr:rowOff>31751</xdr:rowOff>
    </xdr:to>
    <xdr:sp macro="" textlink="">
      <xdr:nvSpPr>
        <xdr:cNvPr id="112" name="Rectangle 15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>
          <a:spLocks noChangeArrowheads="1"/>
        </xdr:cNvSpPr>
      </xdr:nvSpPr>
      <xdr:spPr bwMode="auto">
        <a:xfrm>
          <a:off x="361951" y="5822951"/>
          <a:ext cx="1165224" cy="6477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952500</xdr:colOff>
      <xdr:row>10</xdr:row>
      <xdr:rowOff>114300</xdr:rowOff>
    </xdr:from>
    <xdr:to>
      <xdr:col>1</xdr:col>
      <xdr:colOff>952500</xdr:colOff>
      <xdr:row>21</xdr:row>
      <xdr:rowOff>28575</xdr:rowOff>
    </xdr:to>
    <xdr:sp macro="" textlink="">
      <xdr:nvSpPr>
        <xdr:cNvPr id="113" name="Line 163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>
          <a:spLocks noChangeShapeType="1"/>
        </xdr:cNvSpPr>
      </xdr:nvSpPr>
      <xdr:spPr bwMode="auto">
        <a:xfrm flipH="1">
          <a:off x="1076325" y="4124325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195793</xdr:colOff>
      <xdr:row>20</xdr:row>
      <xdr:rowOff>141817</xdr:rowOff>
    </xdr:from>
    <xdr:to>
      <xdr:col>4</xdr:col>
      <xdr:colOff>95250</xdr:colOff>
      <xdr:row>23</xdr:row>
      <xdr:rowOff>125944</xdr:rowOff>
    </xdr:to>
    <xdr:sp macro="" textlink="">
      <xdr:nvSpPr>
        <xdr:cNvPr id="114" name="Rectangle 164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>
          <a:spLocks noChangeArrowheads="1"/>
        </xdr:cNvSpPr>
      </xdr:nvSpPr>
      <xdr:spPr bwMode="auto">
        <a:xfrm>
          <a:off x="1459443" y="5996517"/>
          <a:ext cx="998007" cy="47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276225</xdr:colOff>
      <xdr:row>25</xdr:row>
      <xdr:rowOff>28575</xdr:rowOff>
    </xdr:from>
    <xdr:to>
      <xdr:col>1</xdr:col>
      <xdr:colOff>276225</xdr:colOff>
      <xdr:row>39</xdr:row>
      <xdr:rowOff>142875</xdr:rowOff>
    </xdr:to>
    <xdr:sp macro="" textlink="">
      <xdr:nvSpPr>
        <xdr:cNvPr id="115" name="Line 153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>
          <a:spLocks noChangeShapeType="1"/>
        </xdr:cNvSpPr>
      </xdr:nvSpPr>
      <xdr:spPr bwMode="auto">
        <a:xfrm>
          <a:off x="400050" y="6467475"/>
          <a:ext cx="0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23</xdr:row>
      <xdr:rowOff>47625</xdr:rowOff>
    </xdr:from>
    <xdr:to>
      <xdr:col>4</xdr:col>
      <xdr:colOff>9525</xdr:colOff>
      <xdr:row>23</xdr:row>
      <xdr:rowOff>47625</xdr:rowOff>
    </xdr:to>
    <xdr:sp macro="" textlink="">
      <xdr:nvSpPr>
        <xdr:cNvPr id="116" name="Line 169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>
          <a:spLocks noChangeShapeType="1"/>
        </xdr:cNvSpPr>
      </xdr:nvSpPr>
      <xdr:spPr bwMode="auto">
        <a:xfrm flipH="1">
          <a:off x="1533525" y="6162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365126</xdr:colOff>
      <xdr:row>12</xdr:row>
      <xdr:rowOff>31750</xdr:rowOff>
    </xdr:from>
    <xdr:to>
      <xdr:col>12</xdr:col>
      <xdr:colOff>361311</xdr:colOff>
      <xdr:row>16</xdr:row>
      <xdr:rowOff>48207</xdr:rowOff>
    </xdr:to>
    <xdr:sp macro="" textlink="">
      <xdr:nvSpPr>
        <xdr:cNvPr id="117" name="Rectangle 151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>
          <a:spLocks noChangeArrowheads="1"/>
        </xdr:cNvSpPr>
      </xdr:nvSpPr>
      <xdr:spPr bwMode="auto">
        <a:xfrm>
          <a:off x="6746876" y="4565650"/>
          <a:ext cx="1177285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</a:t>
          </a: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361950</xdr:colOff>
      <xdr:row>13</xdr:row>
      <xdr:rowOff>107950</xdr:rowOff>
    </xdr:from>
    <xdr:to>
      <xdr:col>22</xdr:col>
      <xdr:colOff>11907</xdr:colOff>
      <xdr:row>13</xdr:row>
      <xdr:rowOff>107950</xdr:rowOff>
    </xdr:to>
    <xdr:sp macro="" textlink="">
      <xdr:nvSpPr>
        <xdr:cNvPr id="118" name="Line 50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>
          <a:spLocks noChangeShapeType="1"/>
        </xdr:cNvSpPr>
      </xdr:nvSpPr>
      <xdr:spPr bwMode="auto">
        <a:xfrm>
          <a:off x="7924800" y="4806950"/>
          <a:ext cx="55554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357187</xdr:colOff>
      <xdr:row>10</xdr:row>
      <xdr:rowOff>121532</xdr:rowOff>
    </xdr:from>
    <xdr:to>
      <xdr:col>11</xdr:col>
      <xdr:colOff>357187</xdr:colOff>
      <xdr:row>12</xdr:row>
      <xdr:rowOff>38013</xdr:rowOff>
    </xdr:to>
    <xdr:sp macro="" textlink="">
      <xdr:nvSpPr>
        <xdr:cNvPr id="119" name="Line 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>
          <a:spLocks noChangeShapeType="1"/>
        </xdr:cNvSpPr>
      </xdr:nvSpPr>
      <xdr:spPr bwMode="auto">
        <a:xfrm>
          <a:off x="7329487" y="4325232"/>
          <a:ext cx="0" cy="2466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552450</xdr:colOff>
      <xdr:row>29</xdr:row>
      <xdr:rowOff>74734</xdr:rowOff>
    </xdr:from>
    <xdr:to>
      <xdr:col>18</xdr:col>
      <xdr:colOff>457200</xdr:colOff>
      <xdr:row>29</xdr:row>
      <xdr:rowOff>74734</xdr:rowOff>
    </xdr:to>
    <xdr:sp macro="" textlink="">
      <xdr:nvSpPr>
        <xdr:cNvPr id="120" name="Line 12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>
          <a:spLocks noChangeShapeType="1"/>
        </xdr:cNvSpPr>
      </xdr:nvSpPr>
      <xdr:spPr bwMode="auto">
        <a:xfrm>
          <a:off x="11103219" y="6771542"/>
          <a:ext cx="4982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552450</xdr:colOff>
      <xdr:row>19</xdr:row>
      <xdr:rowOff>139188</xdr:rowOff>
    </xdr:from>
    <xdr:to>
      <xdr:col>17</xdr:col>
      <xdr:colOff>552450</xdr:colOff>
      <xdr:row>29</xdr:row>
      <xdr:rowOff>73292</xdr:rowOff>
    </xdr:to>
    <xdr:sp macro="" textlink="">
      <xdr:nvSpPr>
        <xdr:cNvPr id="121" name="Line 124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>
          <a:spLocks noChangeShapeType="1"/>
        </xdr:cNvSpPr>
      </xdr:nvSpPr>
      <xdr:spPr bwMode="auto">
        <a:xfrm>
          <a:off x="11103219" y="5224073"/>
          <a:ext cx="0" cy="15460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200591</xdr:colOff>
      <xdr:row>18</xdr:row>
      <xdr:rowOff>65577</xdr:rowOff>
    </xdr:from>
    <xdr:to>
      <xdr:col>2</xdr:col>
      <xdr:colOff>68036</xdr:colOff>
      <xdr:row>21</xdr:row>
      <xdr:rowOff>7369</xdr:rowOff>
    </xdr:to>
    <xdr:sp macro="" textlink="">
      <xdr:nvSpPr>
        <xdr:cNvPr id="122" name="Rectangle 164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>
          <a:spLocks noChangeArrowheads="1"/>
        </xdr:cNvSpPr>
      </xdr:nvSpPr>
      <xdr:spPr bwMode="auto">
        <a:xfrm>
          <a:off x="323055" y="3440148"/>
          <a:ext cx="996838" cy="43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136071</xdr:colOff>
      <xdr:row>10</xdr:row>
      <xdr:rowOff>57151</xdr:rowOff>
    </xdr:from>
    <xdr:to>
      <xdr:col>12</xdr:col>
      <xdr:colOff>169333</xdr:colOff>
      <xdr:row>12</xdr:row>
      <xdr:rowOff>95251</xdr:rowOff>
    </xdr:to>
    <xdr:sp macro="" textlink="">
      <xdr:nvSpPr>
        <xdr:cNvPr id="123" name="Rectangle 164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>
          <a:spLocks noChangeArrowheads="1"/>
        </xdr:cNvSpPr>
      </xdr:nvSpPr>
      <xdr:spPr bwMode="auto">
        <a:xfrm>
          <a:off x="6508296" y="4067176"/>
          <a:ext cx="1214362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99,9999%  </a:t>
          </a:r>
        </a:p>
      </xdr:txBody>
    </xdr:sp>
    <xdr:clientData/>
  </xdr:twoCellAnchor>
  <xdr:twoCellAnchor>
    <xdr:from>
      <xdr:col>4</xdr:col>
      <xdr:colOff>556419</xdr:colOff>
      <xdr:row>13</xdr:row>
      <xdr:rowOff>103164</xdr:rowOff>
    </xdr:from>
    <xdr:to>
      <xdr:col>4</xdr:col>
      <xdr:colOff>556419</xdr:colOff>
      <xdr:row>16</xdr:row>
      <xdr:rowOff>93687</xdr:rowOff>
    </xdr:to>
    <xdr:sp macro="" textlink="">
      <xdr:nvSpPr>
        <xdr:cNvPr id="124" name="Line 16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>
          <a:spLocks noChangeShapeType="1"/>
        </xdr:cNvSpPr>
      </xdr:nvSpPr>
      <xdr:spPr bwMode="auto">
        <a:xfrm flipH="1">
          <a:off x="2901950" y="4341789"/>
          <a:ext cx="0" cy="49058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561975</xdr:colOff>
      <xdr:row>13</xdr:row>
      <xdr:rowOff>101600</xdr:rowOff>
    </xdr:from>
    <xdr:to>
      <xdr:col>10</xdr:col>
      <xdr:colOff>381000</xdr:colOff>
      <xdr:row>13</xdr:row>
      <xdr:rowOff>101600</xdr:rowOff>
    </xdr:to>
    <xdr:sp macro="" textlink="">
      <xdr:nvSpPr>
        <xdr:cNvPr id="125" name="Line 50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>
          <a:spLocks noChangeShapeType="1"/>
        </xdr:cNvSpPr>
      </xdr:nvSpPr>
      <xdr:spPr bwMode="auto">
        <a:xfrm flipV="1">
          <a:off x="2924175" y="4800600"/>
          <a:ext cx="383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336264</xdr:colOff>
      <xdr:row>27</xdr:row>
      <xdr:rowOff>19050</xdr:rowOff>
    </xdr:from>
    <xdr:to>
      <xdr:col>7</xdr:col>
      <xdr:colOff>273336</xdr:colOff>
      <xdr:row>27</xdr:row>
      <xdr:rowOff>19050</xdr:rowOff>
    </xdr:to>
    <xdr:sp macro="" textlink="">
      <xdr:nvSpPr>
        <xdr:cNvPr id="126" name="Line 169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>
          <a:spLocks noChangeShapeType="1"/>
        </xdr:cNvSpPr>
      </xdr:nvSpPr>
      <xdr:spPr bwMode="auto">
        <a:xfrm>
          <a:off x="2260314" y="7029450"/>
          <a:ext cx="2623122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317501</xdr:colOff>
      <xdr:row>27</xdr:row>
      <xdr:rowOff>4234</xdr:rowOff>
    </xdr:from>
    <xdr:to>
      <xdr:col>7</xdr:col>
      <xdr:colOff>285740</xdr:colOff>
      <xdr:row>28</xdr:row>
      <xdr:rowOff>120651</xdr:rowOff>
    </xdr:to>
    <xdr:sp macro="" textlink="">
      <xdr:nvSpPr>
        <xdr:cNvPr id="127" name="Rectangle 90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>
          <a:spLocks noChangeArrowheads="1"/>
        </xdr:cNvSpPr>
      </xdr:nvSpPr>
      <xdr:spPr bwMode="auto">
        <a:xfrm>
          <a:off x="3851276" y="6766984"/>
          <a:ext cx="10350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49,0000% </a:t>
          </a:r>
        </a:p>
      </xdr:txBody>
    </xdr:sp>
    <xdr:clientData/>
  </xdr:twoCellAnchor>
  <xdr:twoCellAnchor>
    <xdr:from>
      <xdr:col>16</xdr:col>
      <xdr:colOff>350915</xdr:colOff>
      <xdr:row>15</xdr:row>
      <xdr:rowOff>47473</xdr:rowOff>
    </xdr:from>
    <xdr:to>
      <xdr:col>17</xdr:col>
      <xdr:colOff>573921</xdr:colOff>
      <xdr:row>17</xdr:row>
      <xdr:rowOff>82397</xdr:rowOff>
    </xdr:to>
    <xdr:sp macro="" textlink="">
      <xdr:nvSpPr>
        <xdr:cNvPr id="130" name="Rectangle 20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>
          <a:spLocks noChangeArrowheads="1"/>
        </xdr:cNvSpPr>
      </xdr:nvSpPr>
      <xdr:spPr bwMode="auto">
        <a:xfrm>
          <a:off x="10188879" y="2932187"/>
          <a:ext cx="808113" cy="361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7,00%</a:t>
          </a:r>
        </a:p>
      </xdr:txBody>
    </xdr:sp>
    <xdr:clientData/>
  </xdr:twoCellAnchor>
  <xdr:twoCellAnchor>
    <xdr:from>
      <xdr:col>4</xdr:col>
      <xdr:colOff>13608</xdr:colOff>
      <xdr:row>40</xdr:row>
      <xdr:rowOff>126390</xdr:rowOff>
    </xdr:from>
    <xdr:to>
      <xdr:col>10</xdr:col>
      <xdr:colOff>333374</xdr:colOff>
      <xdr:row>40</xdr:row>
      <xdr:rowOff>126390</xdr:rowOff>
    </xdr:to>
    <xdr:sp macro="" textlink="">
      <xdr:nvSpPr>
        <xdr:cNvPr id="135" name="Line 167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>
          <a:spLocks noChangeShapeType="1"/>
        </xdr:cNvSpPr>
      </xdr:nvSpPr>
      <xdr:spPr bwMode="auto">
        <a:xfrm flipV="1">
          <a:off x="2372877" y="8596313"/>
          <a:ext cx="4356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418419</xdr:colOff>
      <xdr:row>37</xdr:row>
      <xdr:rowOff>13607</xdr:rowOff>
    </xdr:from>
    <xdr:to>
      <xdr:col>10</xdr:col>
      <xdr:colOff>353785</xdr:colOff>
      <xdr:row>37</xdr:row>
      <xdr:rowOff>13607</xdr:rowOff>
    </xdr:to>
    <xdr:sp macro="" textlink="">
      <xdr:nvSpPr>
        <xdr:cNvPr id="136" name="Line 167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>
          <a:spLocks noChangeShapeType="1"/>
        </xdr:cNvSpPr>
      </xdr:nvSpPr>
      <xdr:spPr bwMode="auto">
        <a:xfrm flipV="1">
          <a:off x="2323419" y="8096250"/>
          <a:ext cx="43576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188546</xdr:colOff>
      <xdr:row>30</xdr:row>
      <xdr:rowOff>89948</xdr:rowOff>
    </xdr:from>
    <xdr:to>
      <xdr:col>2</xdr:col>
      <xdr:colOff>188546</xdr:colOff>
      <xdr:row>37</xdr:row>
      <xdr:rowOff>5303</xdr:rowOff>
    </xdr:to>
    <xdr:sp macro="" textlink="">
      <xdr:nvSpPr>
        <xdr:cNvPr id="137" name="Line 153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>
          <a:spLocks noChangeShapeType="1"/>
        </xdr:cNvSpPr>
      </xdr:nvSpPr>
      <xdr:spPr bwMode="auto">
        <a:xfrm>
          <a:off x="1448777" y="6947948"/>
          <a:ext cx="0" cy="1043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37</xdr:row>
      <xdr:rowOff>13608</xdr:rowOff>
    </xdr:from>
    <xdr:to>
      <xdr:col>4</xdr:col>
      <xdr:colOff>95248</xdr:colOff>
      <xdr:row>37</xdr:row>
      <xdr:rowOff>13608</xdr:rowOff>
    </xdr:to>
    <xdr:sp macro="" textlink="">
      <xdr:nvSpPr>
        <xdr:cNvPr id="138" name="Line 153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>
          <a:spLocks noChangeShapeType="1"/>
        </xdr:cNvSpPr>
      </xdr:nvSpPr>
      <xdr:spPr bwMode="auto">
        <a:xfrm flipH="1">
          <a:off x="1447800" y="8395608"/>
          <a:ext cx="10001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551433</xdr:colOff>
      <xdr:row>31</xdr:row>
      <xdr:rowOff>77939</xdr:rowOff>
    </xdr:from>
    <xdr:to>
      <xdr:col>22</xdr:col>
      <xdr:colOff>551433</xdr:colOff>
      <xdr:row>39</xdr:row>
      <xdr:rowOff>16402</xdr:rowOff>
    </xdr:to>
    <xdr:sp macro="" textlink="">
      <xdr:nvSpPr>
        <xdr:cNvPr id="139" name="Line 181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>
          <a:spLocks noChangeShapeType="1"/>
        </xdr:cNvSpPr>
      </xdr:nvSpPr>
      <xdr:spPr bwMode="auto">
        <a:xfrm>
          <a:off x="14019783" y="7748739"/>
          <a:ext cx="0" cy="12592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326569</xdr:colOff>
      <xdr:row>39</xdr:row>
      <xdr:rowOff>13605</xdr:rowOff>
    </xdr:from>
    <xdr:to>
      <xdr:col>22</xdr:col>
      <xdr:colOff>557892</xdr:colOff>
      <xdr:row>39</xdr:row>
      <xdr:rowOff>13606</xdr:rowOff>
    </xdr:to>
    <xdr:sp macro="" textlink="">
      <xdr:nvSpPr>
        <xdr:cNvPr id="140" name="Line 201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>
          <a:spLocks noChangeShapeType="1"/>
        </xdr:cNvSpPr>
      </xdr:nvSpPr>
      <xdr:spPr bwMode="auto">
        <a:xfrm flipH="1" flipV="1">
          <a:off x="7879894" y="8719455"/>
          <a:ext cx="6136823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81643</xdr:colOff>
      <xdr:row>21</xdr:row>
      <xdr:rowOff>136072</xdr:rowOff>
    </xdr:from>
    <xdr:to>
      <xdr:col>16</xdr:col>
      <xdr:colOff>77829</xdr:colOff>
      <xdr:row>25</xdr:row>
      <xdr:rowOff>152530</xdr:rowOff>
    </xdr:to>
    <xdr:sp macro="" textlink="">
      <xdr:nvSpPr>
        <xdr:cNvPr id="147" name="Rectangle 102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>
          <a:spLocks noChangeArrowheads="1"/>
        </xdr:cNvSpPr>
      </xdr:nvSpPr>
      <xdr:spPr bwMode="auto">
        <a:xfrm>
          <a:off x="8749393" y="400050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Fiordo Austral S.A</a:t>
          </a:r>
        </a:p>
      </xdr:txBody>
    </xdr:sp>
    <xdr:clientData/>
  </xdr:twoCellAnchor>
  <xdr:twoCellAnchor>
    <xdr:from>
      <xdr:col>12</xdr:col>
      <xdr:colOff>290853</xdr:colOff>
      <xdr:row>24</xdr:row>
      <xdr:rowOff>95249</xdr:rowOff>
    </xdr:from>
    <xdr:to>
      <xdr:col>14</xdr:col>
      <xdr:colOff>81643</xdr:colOff>
      <xdr:row>24</xdr:row>
      <xdr:rowOff>95250</xdr:rowOff>
    </xdr:to>
    <xdr:sp macro="" textlink="">
      <xdr:nvSpPr>
        <xdr:cNvPr id="148" name="Line 189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>
          <a:spLocks noChangeShapeType="1"/>
        </xdr:cNvSpPr>
      </xdr:nvSpPr>
      <xdr:spPr bwMode="auto">
        <a:xfrm>
          <a:off x="7788389" y="4449535"/>
          <a:ext cx="961004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272140</xdr:colOff>
      <xdr:row>23</xdr:row>
      <xdr:rowOff>38101</xdr:rowOff>
    </xdr:from>
    <xdr:to>
      <xdr:col>12</xdr:col>
      <xdr:colOff>272141</xdr:colOff>
      <xdr:row>24</xdr:row>
      <xdr:rowOff>95251</xdr:rowOff>
    </xdr:to>
    <xdr:sp macro="" textlink="">
      <xdr:nvSpPr>
        <xdr:cNvPr id="149" name="Line 124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>
          <a:spLocks noChangeShapeType="1"/>
        </xdr:cNvSpPr>
      </xdr:nvSpPr>
      <xdr:spPr bwMode="auto">
        <a:xfrm>
          <a:off x="7769676" y="4229101"/>
          <a:ext cx="1" cy="22043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585106</xdr:colOff>
      <xdr:row>22</xdr:row>
      <xdr:rowOff>149680</xdr:rowOff>
    </xdr:from>
    <xdr:to>
      <xdr:col>14</xdr:col>
      <xdr:colOff>38099</xdr:colOff>
      <xdr:row>25</xdr:row>
      <xdr:rowOff>5444</xdr:rowOff>
    </xdr:to>
    <xdr:sp macro="" textlink="">
      <xdr:nvSpPr>
        <xdr:cNvPr id="150" name="Rectangle 92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>
          <a:spLocks noChangeArrowheads="1"/>
        </xdr:cNvSpPr>
      </xdr:nvSpPr>
      <xdr:spPr bwMode="auto">
        <a:xfrm>
          <a:off x="8082642" y="4177394"/>
          <a:ext cx="6232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6,2%</a:t>
          </a:r>
        </a:p>
      </xdr:txBody>
    </xdr:sp>
    <xdr:clientData/>
  </xdr:twoCellAnchor>
  <xdr:twoCellAnchor>
    <xdr:from>
      <xdr:col>14</xdr:col>
      <xdr:colOff>68035</xdr:colOff>
      <xdr:row>29</xdr:row>
      <xdr:rowOff>108862</xdr:rowOff>
    </xdr:from>
    <xdr:to>
      <xdr:col>16</xdr:col>
      <xdr:colOff>64221</xdr:colOff>
      <xdr:row>33</xdr:row>
      <xdr:rowOff>125319</xdr:rowOff>
    </xdr:to>
    <xdr:sp macro="" textlink="">
      <xdr:nvSpPr>
        <xdr:cNvPr id="154" name="Rectangle 102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>
          <a:spLocks noChangeArrowheads="1"/>
        </xdr:cNvSpPr>
      </xdr:nvSpPr>
      <xdr:spPr bwMode="auto">
        <a:xfrm>
          <a:off x="8735785" y="527957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Laboratorio Antares S.A</a:t>
          </a:r>
        </a:p>
      </xdr:txBody>
    </xdr:sp>
    <xdr:clientData/>
  </xdr:twoCellAnchor>
  <xdr:twoCellAnchor>
    <xdr:from>
      <xdr:col>11</xdr:col>
      <xdr:colOff>400723</xdr:colOff>
      <xdr:row>32</xdr:row>
      <xdr:rowOff>0</xdr:rowOff>
    </xdr:from>
    <xdr:to>
      <xdr:col>14</xdr:col>
      <xdr:colOff>81643</xdr:colOff>
      <xdr:row>32</xdr:row>
      <xdr:rowOff>0</xdr:rowOff>
    </xdr:to>
    <xdr:sp macro="" textlink="">
      <xdr:nvSpPr>
        <xdr:cNvPr id="155" name="Line 189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>
          <a:spLocks noChangeShapeType="1"/>
        </xdr:cNvSpPr>
      </xdr:nvSpPr>
      <xdr:spPr bwMode="auto">
        <a:xfrm flipV="1">
          <a:off x="7313152" y="5660571"/>
          <a:ext cx="1436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156936</xdr:colOff>
      <xdr:row>44</xdr:row>
      <xdr:rowOff>27214</xdr:rowOff>
    </xdr:from>
    <xdr:to>
      <xdr:col>28</xdr:col>
      <xdr:colOff>153122</xdr:colOff>
      <xdr:row>48</xdr:row>
      <xdr:rowOff>43671</xdr:rowOff>
    </xdr:to>
    <xdr:sp macro="" textlink="">
      <xdr:nvSpPr>
        <xdr:cNvPr id="157" name="Rectangle 148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>
          <a:spLocks noChangeArrowheads="1"/>
        </xdr:cNvSpPr>
      </xdr:nvSpPr>
      <xdr:spPr bwMode="auto">
        <a:xfrm>
          <a:off x="16070036" y="9844314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Aquapanama S.A.</a:t>
          </a:r>
        </a:p>
      </xdr:txBody>
    </xdr:sp>
    <xdr:clientData/>
  </xdr:twoCellAnchor>
  <xdr:twoCellAnchor>
    <xdr:from>
      <xdr:col>26</xdr:col>
      <xdr:colOff>164193</xdr:colOff>
      <xdr:row>49</xdr:row>
      <xdr:rowOff>81644</xdr:rowOff>
    </xdr:from>
    <xdr:to>
      <xdr:col>28</xdr:col>
      <xdr:colOff>160379</xdr:colOff>
      <xdr:row>53</xdr:row>
      <xdr:rowOff>98102</xdr:rowOff>
    </xdr:to>
    <xdr:sp macro="" textlink="">
      <xdr:nvSpPr>
        <xdr:cNvPr id="158" name="Rectangle 148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>
          <a:spLocks noChangeArrowheads="1"/>
        </xdr:cNvSpPr>
      </xdr:nvSpPr>
      <xdr:spPr bwMode="auto">
        <a:xfrm>
          <a:off x="16077293" y="10724244"/>
          <a:ext cx="1177286" cy="676858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25</xdr:col>
      <xdr:colOff>254415</xdr:colOff>
      <xdr:row>46</xdr:row>
      <xdr:rowOff>40822</xdr:rowOff>
    </xdr:from>
    <xdr:to>
      <xdr:col>26</xdr:col>
      <xdr:colOff>171036</xdr:colOff>
      <xdr:row>46</xdr:row>
      <xdr:rowOff>40822</xdr:rowOff>
    </xdr:to>
    <xdr:sp macro="" textlink="">
      <xdr:nvSpPr>
        <xdr:cNvPr id="160" name="Line 150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>
          <a:spLocks noChangeShapeType="1"/>
        </xdr:cNvSpPr>
      </xdr:nvSpPr>
      <xdr:spPr bwMode="auto">
        <a:xfrm>
          <a:off x="15481715" y="10188122"/>
          <a:ext cx="602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265792</xdr:colOff>
      <xdr:row>51</xdr:row>
      <xdr:rowOff>68036</xdr:rowOff>
    </xdr:from>
    <xdr:to>
      <xdr:col>26</xdr:col>
      <xdr:colOff>170542</xdr:colOff>
      <xdr:row>51</xdr:row>
      <xdr:rowOff>68036</xdr:rowOff>
    </xdr:to>
    <xdr:sp macro="" textlink="">
      <xdr:nvSpPr>
        <xdr:cNvPr id="161" name="Line 15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>
          <a:spLocks noChangeShapeType="1"/>
        </xdr:cNvSpPr>
      </xdr:nvSpPr>
      <xdr:spPr bwMode="auto">
        <a:xfrm>
          <a:off x="15493092" y="11040836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141175</xdr:colOff>
      <xdr:row>44</xdr:row>
      <xdr:rowOff>94908</xdr:rowOff>
    </xdr:from>
    <xdr:to>
      <xdr:col>26</xdr:col>
      <xdr:colOff>245950</xdr:colOff>
      <xdr:row>46</xdr:row>
      <xdr:rowOff>113959</xdr:rowOff>
    </xdr:to>
    <xdr:sp macro="" textlink="">
      <xdr:nvSpPr>
        <xdr:cNvPr id="163" name="Rectangle 149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>
          <a:spLocks noChangeArrowheads="1"/>
        </xdr:cNvSpPr>
      </xdr:nvSpPr>
      <xdr:spPr bwMode="auto">
        <a:xfrm>
          <a:off x="15285925" y="9080158"/>
          <a:ext cx="787400" cy="336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154782</xdr:colOff>
      <xdr:row>49</xdr:row>
      <xdr:rowOff>75406</xdr:rowOff>
    </xdr:from>
    <xdr:to>
      <xdr:col>26</xdr:col>
      <xdr:colOff>259557</xdr:colOff>
      <xdr:row>51</xdr:row>
      <xdr:rowOff>86520</xdr:rowOff>
    </xdr:to>
    <xdr:sp macro="" textlink="">
      <xdr:nvSpPr>
        <xdr:cNvPr id="164" name="Rectangle 149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>
          <a:spLocks noChangeArrowheads="1"/>
        </xdr:cNvSpPr>
      </xdr:nvSpPr>
      <xdr:spPr bwMode="auto">
        <a:xfrm>
          <a:off x="15299532" y="9854406"/>
          <a:ext cx="787400" cy="328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12</xdr:col>
      <xdr:colOff>441325</xdr:colOff>
      <xdr:row>4</xdr:row>
      <xdr:rowOff>142875</xdr:rowOff>
    </xdr:from>
    <xdr:to>
      <xdr:col>15</xdr:col>
      <xdr:colOff>570715</xdr:colOff>
      <xdr:row>8</xdr:row>
      <xdr:rowOff>134383</xdr:rowOff>
    </xdr:to>
    <xdr:sp macro="" textlink="">
      <xdr:nvSpPr>
        <xdr:cNvPr id="166" name="Rectangle 11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>
          <a:spLocks noChangeArrowheads="1"/>
        </xdr:cNvSpPr>
      </xdr:nvSpPr>
      <xdr:spPr bwMode="auto">
        <a:xfrm>
          <a:off x="8004175" y="2860675"/>
          <a:ext cx="1901040" cy="651908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14</xdr:col>
      <xdr:colOff>200889</xdr:colOff>
      <xdr:row>8</xdr:row>
      <xdr:rowOff>136179</xdr:rowOff>
    </xdr:from>
    <xdr:to>
      <xdr:col>14</xdr:col>
      <xdr:colOff>200889</xdr:colOff>
      <xdr:row>10</xdr:row>
      <xdr:rowOff>115678</xdr:rowOff>
    </xdr:to>
    <xdr:cxnSp macro="">
      <xdr:nvCxnSpPr>
        <xdr:cNvPr id="168" name="167 Conector recto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flipH="1">
          <a:off x="8868639" y="1877893"/>
          <a:ext cx="0" cy="3060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10</xdr:row>
      <xdr:rowOff>114300</xdr:rowOff>
    </xdr:from>
    <xdr:to>
      <xdr:col>28</xdr:col>
      <xdr:colOff>409575</xdr:colOff>
      <xdr:row>10</xdr:row>
      <xdr:rowOff>114300</xdr:rowOff>
    </xdr:to>
    <xdr:cxnSp macro="">
      <xdr:nvCxnSpPr>
        <xdr:cNvPr id="173" name="172 Conector recto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>
          <a:stCxn id="113" idx="0"/>
          <a:endCxn id="72" idx="0"/>
        </xdr:cNvCxnSpPr>
      </xdr:nvCxnSpPr>
      <xdr:spPr>
        <a:xfrm>
          <a:off x="1074964" y="2182586"/>
          <a:ext cx="162891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35719</xdr:colOff>
      <xdr:row>35</xdr:row>
      <xdr:rowOff>35719</xdr:rowOff>
    </xdr:from>
    <xdr:to>
      <xdr:col>10</xdr:col>
      <xdr:colOff>226220</xdr:colOff>
      <xdr:row>37</xdr:row>
      <xdr:rowOff>54769</xdr:rowOff>
    </xdr:to>
    <xdr:sp macro="" textlink="">
      <xdr:nvSpPr>
        <xdr:cNvPr id="177" name="Rectangle 233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>
          <a:spLocks noChangeArrowheads="1"/>
        </xdr:cNvSpPr>
      </xdr:nvSpPr>
      <xdr:spPr bwMode="auto">
        <a:xfrm>
          <a:off x="5834063" y="7941469"/>
          <a:ext cx="78581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0,126%</a:t>
          </a:r>
        </a:p>
      </xdr:txBody>
    </xdr:sp>
    <xdr:clientData/>
  </xdr:twoCellAnchor>
  <xdr:twoCellAnchor>
    <xdr:from>
      <xdr:col>9</xdr:col>
      <xdr:colOff>0</xdr:colOff>
      <xdr:row>40</xdr:row>
      <xdr:rowOff>83345</xdr:rowOff>
    </xdr:from>
    <xdr:to>
      <xdr:col>10</xdr:col>
      <xdr:colOff>190501</xdr:colOff>
      <xdr:row>42</xdr:row>
      <xdr:rowOff>102395</xdr:rowOff>
    </xdr:to>
    <xdr:sp macro="" textlink="">
      <xdr:nvSpPr>
        <xdr:cNvPr id="178" name="Rectangle 233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>
          <a:spLocks noChangeArrowheads="1"/>
        </xdr:cNvSpPr>
      </xdr:nvSpPr>
      <xdr:spPr bwMode="auto">
        <a:xfrm>
          <a:off x="5798344" y="8822533"/>
          <a:ext cx="78581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0,126%</a:t>
          </a:r>
        </a:p>
      </xdr:txBody>
    </xdr:sp>
    <xdr:clientData/>
  </xdr:twoCellAnchor>
  <xdr:twoCellAnchor>
    <xdr:from>
      <xdr:col>12</xdr:col>
      <xdr:colOff>345299</xdr:colOff>
      <xdr:row>37</xdr:row>
      <xdr:rowOff>47625</xdr:rowOff>
    </xdr:from>
    <xdr:to>
      <xdr:col>13</xdr:col>
      <xdr:colOff>535799</xdr:colOff>
      <xdr:row>39</xdr:row>
      <xdr:rowOff>66675</xdr:rowOff>
    </xdr:to>
    <xdr:sp macro="" textlink="">
      <xdr:nvSpPr>
        <xdr:cNvPr id="179" name="Rectangle 233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>
          <a:spLocks noChangeArrowheads="1"/>
        </xdr:cNvSpPr>
      </xdr:nvSpPr>
      <xdr:spPr bwMode="auto">
        <a:xfrm>
          <a:off x="7929580" y="8286750"/>
          <a:ext cx="785813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0,126%</a:t>
          </a:r>
        </a:p>
      </xdr:txBody>
    </xdr:sp>
    <xdr:clientData/>
  </xdr:twoCellAnchor>
  <xdr:twoCellAnchor>
    <xdr:from>
      <xdr:col>25</xdr:col>
      <xdr:colOff>27221</xdr:colOff>
      <xdr:row>55</xdr:row>
      <xdr:rowOff>69420</xdr:rowOff>
    </xdr:from>
    <xdr:to>
      <xdr:col>26</xdr:col>
      <xdr:colOff>376924</xdr:colOff>
      <xdr:row>57</xdr:row>
      <xdr:rowOff>47649</xdr:rowOff>
    </xdr:to>
    <xdr:sp macro="" textlink="">
      <xdr:nvSpPr>
        <xdr:cNvPr id="156" name="Rectangle 149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>
          <a:spLocks noChangeArrowheads="1"/>
        </xdr:cNvSpPr>
      </xdr:nvSpPr>
      <xdr:spPr bwMode="auto">
        <a:xfrm>
          <a:off x="15131150" y="9458349"/>
          <a:ext cx="103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26</xdr:col>
      <xdr:colOff>148744</xdr:colOff>
      <xdr:row>54</xdr:row>
      <xdr:rowOff>149680</xdr:rowOff>
    </xdr:from>
    <xdr:to>
      <xdr:col>28</xdr:col>
      <xdr:colOff>148530</xdr:colOff>
      <xdr:row>59</xdr:row>
      <xdr:rowOff>85289</xdr:rowOff>
    </xdr:to>
    <xdr:sp macro="" textlink="">
      <xdr:nvSpPr>
        <xdr:cNvPr id="167" name="Rectangle 151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>
          <a:spLocks noChangeArrowheads="1"/>
        </xdr:cNvSpPr>
      </xdr:nvSpPr>
      <xdr:spPr bwMode="auto">
        <a:xfrm>
          <a:off x="15933030" y="9375323"/>
          <a:ext cx="1170000" cy="75203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25</xdr:col>
      <xdr:colOff>258534</xdr:colOff>
      <xdr:row>19</xdr:row>
      <xdr:rowOff>136072</xdr:rowOff>
    </xdr:from>
    <xdr:to>
      <xdr:col>26</xdr:col>
      <xdr:colOff>189564</xdr:colOff>
      <xdr:row>62</xdr:row>
      <xdr:rowOff>76664</xdr:rowOff>
    </xdr:to>
    <xdr:cxnSp macro="">
      <xdr:nvCxnSpPr>
        <xdr:cNvPr id="7" name="6 Conector angular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12173611" y="6862781"/>
          <a:ext cx="6989092" cy="611387"/>
        </a:xfrm>
        <a:prstGeom prst="bentConnector3">
          <a:avLst>
            <a:gd name="adj1" fmla="val 9984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81642</xdr:colOff>
      <xdr:row>34</xdr:row>
      <xdr:rowOff>81643</xdr:rowOff>
    </xdr:from>
    <xdr:to>
      <xdr:col>16</xdr:col>
      <xdr:colOff>77828</xdr:colOff>
      <xdr:row>38</xdr:row>
      <xdr:rowOff>98100</xdr:rowOff>
    </xdr:to>
    <xdr:sp macro="" textlink="">
      <xdr:nvSpPr>
        <xdr:cNvPr id="172" name="Rectangle 102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>
          <a:spLocks noChangeArrowheads="1"/>
        </xdr:cNvSpPr>
      </xdr:nvSpPr>
      <xdr:spPr bwMode="auto">
        <a:xfrm>
          <a:off x="8749392" y="606878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16</xdr:col>
      <xdr:colOff>91556</xdr:colOff>
      <xdr:row>10</xdr:row>
      <xdr:rowOff>136074</xdr:rowOff>
    </xdr:from>
    <xdr:to>
      <xdr:col>16</xdr:col>
      <xdr:colOff>457104</xdr:colOff>
      <xdr:row>36</xdr:row>
      <xdr:rowOff>48132</xdr:rowOff>
    </xdr:to>
    <xdr:cxnSp macro="">
      <xdr:nvCxnSpPr>
        <xdr:cNvPr id="8" name="7 Conector angular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>
          <a:off x="8033551" y="4100329"/>
          <a:ext cx="4157486" cy="365548"/>
        </a:xfrm>
        <a:prstGeom prst="bentConnector3">
          <a:avLst>
            <a:gd name="adj1" fmla="val 10007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449036</xdr:colOff>
      <xdr:row>33</xdr:row>
      <xdr:rowOff>108858</xdr:rowOff>
    </xdr:from>
    <xdr:to>
      <xdr:col>17</xdr:col>
      <xdr:colOff>85726</xdr:colOff>
      <xdr:row>36</xdr:row>
      <xdr:rowOff>66591</xdr:rowOff>
    </xdr:to>
    <xdr:sp macro="" textlink="">
      <xdr:nvSpPr>
        <xdr:cNvPr id="174" name="Rectangle 95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>
          <a:spLocks noChangeArrowheads="1"/>
        </xdr:cNvSpPr>
      </xdr:nvSpPr>
      <xdr:spPr bwMode="auto">
        <a:xfrm>
          <a:off x="9701893" y="5932715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19,70%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163286</xdr:colOff>
      <xdr:row>60</xdr:row>
      <xdr:rowOff>95250</xdr:rowOff>
    </xdr:from>
    <xdr:to>
      <xdr:col>28</xdr:col>
      <xdr:colOff>163072</xdr:colOff>
      <xdr:row>64</xdr:row>
      <xdr:rowOff>126107</xdr:rowOff>
    </xdr:to>
    <xdr:sp macro="" textlink="">
      <xdr:nvSpPr>
        <xdr:cNvPr id="180" name="Rectangle 151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>
          <a:spLocks noChangeArrowheads="1"/>
        </xdr:cNvSpPr>
      </xdr:nvSpPr>
      <xdr:spPr bwMode="auto">
        <a:xfrm>
          <a:off x="15947572" y="10327821"/>
          <a:ext cx="1170000" cy="711215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25</xdr:col>
      <xdr:colOff>258542</xdr:colOff>
      <xdr:row>57</xdr:row>
      <xdr:rowOff>42207</xdr:rowOff>
    </xdr:from>
    <xdr:to>
      <xdr:col>26</xdr:col>
      <xdr:colOff>163292</xdr:colOff>
      <xdr:row>57</xdr:row>
      <xdr:rowOff>42207</xdr:rowOff>
    </xdr:to>
    <xdr:sp macro="" textlink="">
      <xdr:nvSpPr>
        <xdr:cNvPr id="181" name="Line 15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>
          <a:spLocks noChangeShapeType="1"/>
        </xdr:cNvSpPr>
      </xdr:nvSpPr>
      <xdr:spPr bwMode="auto">
        <a:xfrm>
          <a:off x="15362471" y="9757707"/>
          <a:ext cx="585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13607</xdr:colOff>
      <xdr:row>60</xdr:row>
      <xdr:rowOff>122465</xdr:rowOff>
    </xdr:from>
    <xdr:to>
      <xdr:col>26</xdr:col>
      <xdr:colOff>363310</xdr:colOff>
      <xdr:row>62</xdr:row>
      <xdr:rowOff>73479</xdr:rowOff>
    </xdr:to>
    <xdr:sp macro="" textlink="">
      <xdr:nvSpPr>
        <xdr:cNvPr id="182" name="Rectangle 149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>
          <a:spLocks noChangeArrowheads="1"/>
        </xdr:cNvSpPr>
      </xdr:nvSpPr>
      <xdr:spPr bwMode="auto">
        <a:xfrm>
          <a:off x="15117536" y="10355036"/>
          <a:ext cx="103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12</xdr:col>
      <xdr:colOff>367660</xdr:colOff>
      <xdr:row>17</xdr:row>
      <xdr:rowOff>50411</xdr:rowOff>
    </xdr:from>
    <xdr:to>
      <xdr:col>21</xdr:col>
      <xdr:colOff>5443</xdr:colOff>
      <xdr:row>20</xdr:row>
      <xdr:rowOff>118447</xdr:rowOff>
    </xdr:to>
    <xdr:cxnSp macro="">
      <xdr:nvCxnSpPr>
        <xdr:cNvPr id="10" name="9 Conector angular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V="1">
          <a:off x="7865196" y="3261697"/>
          <a:ext cx="4903747" cy="557893"/>
        </a:xfrm>
        <a:prstGeom prst="bentConnector3">
          <a:avLst>
            <a:gd name="adj1" fmla="val 8635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530679</xdr:colOff>
      <xdr:row>15</xdr:row>
      <xdr:rowOff>108858</xdr:rowOff>
    </xdr:from>
    <xdr:to>
      <xdr:col>21</xdr:col>
      <xdr:colOff>55790</xdr:colOff>
      <xdr:row>17</xdr:row>
      <xdr:rowOff>127907</xdr:rowOff>
    </xdr:to>
    <xdr:sp macro="" textlink="">
      <xdr:nvSpPr>
        <xdr:cNvPr id="162" name="Rectangle 88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>
          <a:spLocks noChangeArrowheads="1"/>
        </xdr:cNvSpPr>
      </xdr:nvSpPr>
      <xdr:spPr bwMode="auto">
        <a:xfrm>
          <a:off x="12123965" y="2993572"/>
          <a:ext cx="695325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3</xdr:col>
      <xdr:colOff>353785</xdr:colOff>
      <xdr:row>17</xdr:row>
      <xdr:rowOff>81874</xdr:rowOff>
    </xdr:from>
    <xdr:to>
      <xdr:col>17</xdr:col>
      <xdr:colOff>352425</xdr:colOff>
      <xdr:row>29</xdr:row>
      <xdr:rowOff>12630</xdr:rowOff>
    </xdr:to>
    <xdr:cxnSp macro="">
      <xdr:nvCxnSpPr>
        <xdr:cNvPr id="74" name="73 Conector angular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flipV="1">
          <a:off x="2258785" y="3293160"/>
          <a:ext cx="8516711" cy="1890184"/>
        </a:xfrm>
        <a:prstGeom prst="bentConnector3">
          <a:avLst>
            <a:gd name="adj1" fmla="val 92019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258536</xdr:colOff>
      <xdr:row>21</xdr:row>
      <xdr:rowOff>68036</xdr:rowOff>
    </xdr:from>
    <xdr:to>
      <xdr:col>19</xdr:col>
      <xdr:colOff>445768</xdr:colOff>
      <xdr:row>22</xdr:row>
      <xdr:rowOff>51707</xdr:rowOff>
    </xdr:to>
    <xdr:cxnSp macro="">
      <xdr:nvCxnSpPr>
        <xdr:cNvPr id="97" name="96 Conector angular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>
          <a:off x="10096500" y="3932465"/>
          <a:ext cx="1942554" cy="146956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367395</xdr:colOff>
      <xdr:row>21</xdr:row>
      <xdr:rowOff>13607</xdr:rowOff>
    </xdr:from>
    <xdr:to>
      <xdr:col>20</xdr:col>
      <xdr:colOff>358324</xdr:colOff>
      <xdr:row>22</xdr:row>
      <xdr:rowOff>38985</xdr:rowOff>
    </xdr:to>
    <xdr:sp macro="" textlink="">
      <xdr:nvSpPr>
        <xdr:cNvPr id="176" name="Rectangle 209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>
          <a:spLocks noChangeArrowheads="1"/>
        </xdr:cNvSpPr>
      </xdr:nvSpPr>
      <xdr:spPr bwMode="auto">
        <a:xfrm>
          <a:off x="11960681" y="3878036"/>
          <a:ext cx="576036" cy="18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8,6%</a:t>
          </a:r>
        </a:p>
      </xdr:txBody>
    </xdr:sp>
    <xdr:clientData/>
  </xdr:twoCellAnchor>
  <xdr:twoCellAnchor>
    <xdr:from>
      <xdr:col>15</xdr:col>
      <xdr:colOff>462643</xdr:colOff>
      <xdr:row>29</xdr:row>
      <xdr:rowOff>68268</xdr:rowOff>
    </xdr:from>
    <xdr:to>
      <xdr:col>17</xdr:col>
      <xdr:colOff>99333</xdr:colOff>
      <xdr:row>32</xdr:row>
      <xdr:rowOff>26001</xdr:rowOff>
    </xdr:to>
    <xdr:sp macro="" textlink="">
      <xdr:nvSpPr>
        <xdr:cNvPr id="183" name="Rectangle 95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>
          <a:spLocks noChangeArrowheads="1"/>
        </xdr:cNvSpPr>
      </xdr:nvSpPr>
      <xdr:spPr bwMode="auto">
        <a:xfrm>
          <a:off x="9715500" y="5238982"/>
          <a:ext cx="806904" cy="44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0,001%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64221</xdr:colOff>
      <xdr:row>32</xdr:row>
      <xdr:rowOff>21840</xdr:rowOff>
    </xdr:from>
    <xdr:to>
      <xdr:col>16</xdr:col>
      <xdr:colOff>462643</xdr:colOff>
      <xdr:row>32</xdr:row>
      <xdr:rowOff>21840</xdr:rowOff>
    </xdr:to>
    <xdr:cxnSp macro="">
      <xdr:nvCxnSpPr>
        <xdr:cNvPr id="111" name="110 Conector recto de flecha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flipH="1" flipV="1">
          <a:off x="9902185" y="5682411"/>
          <a:ext cx="39842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403225</xdr:colOff>
      <xdr:row>19</xdr:row>
      <xdr:rowOff>104032</xdr:rowOff>
    </xdr:from>
    <xdr:to>
      <xdr:col>12</xdr:col>
      <xdr:colOff>399410</xdr:colOff>
      <xdr:row>23</xdr:row>
      <xdr:rowOff>120489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6730546" y="515228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S.A</a:t>
          </a:r>
        </a:p>
      </xdr:txBody>
    </xdr:sp>
    <xdr:clientData/>
  </xdr:twoCellAnchor>
  <xdr:twoCellAnchor>
    <xdr:from>
      <xdr:col>11</xdr:col>
      <xdr:colOff>390524</xdr:colOff>
      <xdr:row>16</xdr:row>
      <xdr:rowOff>67847</xdr:rowOff>
    </xdr:from>
    <xdr:to>
      <xdr:col>11</xdr:col>
      <xdr:colOff>390524</xdr:colOff>
      <xdr:row>19</xdr:row>
      <xdr:rowOff>71398</xdr:rowOff>
    </xdr:to>
    <xdr:sp macro="" textlink="">
      <xdr:nvSpPr>
        <xdr:cNvPr id="5" name="Line 18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7302953" y="2993383"/>
          <a:ext cx="0" cy="4934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353785</xdr:colOff>
      <xdr:row>23</xdr:row>
      <xdr:rowOff>136071</xdr:rowOff>
    </xdr:from>
    <xdr:to>
      <xdr:col>11</xdr:col>
      <xdr:colOff>355023</xdr:colOff>
      <xdr:row>31</xdr:row>
      <xdr:rowOff>158749</xdr:rowOff>
    </xdr:to>
    <xdr:sp macro="" textlink="">
      <xdr:nvSpPr>
        <xdr:cNvPr id="8" name="Line 2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7266214" y="5837464"/>
          <a:ext cx="1238" cy="13289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544282</xdr:colOff>
      <xdr:row>10</xdr:row>
      <xdr:rowOff>23814</xdr:rowOff>
    </xdr:from>
    <xdr:to>
      <xdr:col>14</xdr:col>
      <xdr:colOff>544282</xdr:colOff>
      <xdr:row>18</xdr:row>
      <xdr:rowOff>104776</xdr:rowOff>
    </xdr:to>
    <xdr:sp macro="" textlink="">
      <xdr:nvSpPr>
        <xdr:cNvPr id="12" name="Line 6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ShapeType="1"/>
        </xdr:cNvSpPr>
      </xdr:nvSpPr>
      <xdr:spPr bwMode="auto">
        <a:xfrm>
          <a:off x="9212032" y="3602493"/>
          <a:ext cx="0" cy="13872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434068</xdr:colOff>
      <xdr:row>22</xdr:row>
      <xdr:rowOff>24493</xdr:rowOff>
    </xdr:from>
    <xdr:to>
      <xdr:col>19</xdr:col>
      <xdr:colOff>430253</xdr:colOff>
      <xdr:row>26</xdr:row>
      <xdr:rowOff>40950</xdr:rowOff>
    </xdr:to>
    <xdr:sp macro="" textlink="">
      <xdr:nvSpPr>
        <xdr:cNvPr id="13" name="Rectangle 8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10857139" y="556260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Piscicultura Aquasan S.A</a:t>
          </a:r>
        </a:p>
      </xdr:txBody>
    </xdr:sp>
    <xdr:clientData/>
  </xdr:twoCellAnchor>
  <xdr:twoCellAnchor>
    <xdr:from>
      <xdr:col>14</xdr:col>
      <xdr:colOff>401406</xdr:colOff>
      <xdr:row>16</xdr:row>
      <xdr:rowOff>81643</xdr:rowOff>
    </xdr:from>
    <xdr:to>
      <xdr:col>16</xdr:col>
      <xdr:colOff>68037</xdr:colOff>
      <xdr:row>18</xdr:row>
      <xdr:rowOff>100693</xdr:rowOff>
    </xdr:to>
    <xdr:sp macro="" textlink="">
      <xdr:nvSpPr>
        <xdr:cNvPr id="14" name="Rectangle 89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9069156" y="3007179"/>
          <a:ext cx="836845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41,618%</a:t>
          </a:r>
        </a:p>
      </xdr:txBody>
    </xdr:sp>
    <xdr:clientData/>
  </xdr:twoCellAnchor>
  <xdr:twoCellAnchor>
    <xdr:from>
      <xdr:col>6</xdr:col>
      <xdr:colOff>413823</xdr:colOff>
      <xdr:row>25</xdr:row>
      <xdr:rowOff>52916</xdr:rowOff>
    </xdr:from>
    <xdr:to>
      <xdr:col>7</xdr:col>
      <xdr:colOff>222264</xdr:colOff>
      <xdr:row>27</xdr:row>
      <xdr:rowOff>10583</xdr:rowOff>
    </xdr:to>
    <xdr:sp macro="" textlink="">
      <xdr:nvSpPr>
        <xdr:cNvPr id="15" name="Rectangle 90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3947598" y="6491816"/>
          <a:ext cx="875241" cy="28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0,0001%</a:t>
          </a:r>
        </a:p>
      </xdr:txBody>
    </xdr:sp>
    <xdr:clientData/>
  </xdr:twoCellAnchor>
  <xdr:twoCellAnchor>
    <xdr:from>
      <xdr:col>12</xdr:col>
      <xdr:colOff>229507</xdr:colOff>
      <xdr:row>19</xdr:row>
      <xdr:rowOff>6350</xdr:rowOff>
    </xdr:from>
    <xdr:to>
      <xdr:col>14</xdr:col>
      <xdr:colOff>19957</xdr:colOff>
      <xdr:row>21</xdr:row>
      <xdr:rowOff>28575</xdr:rowOff>
    </xdr:to>
    <xdr:sp macro="" textlink="">
      <xdr:nvSpPr>
        <xdr:cNvPr id="16" name="Rectangle 9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7727043" y="3421743"/>
          <a:ext cx="960664" cy="34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58,382%</a:t>
          </a:r>
        </a:p>
      </xdr:txBody>
    </xdr:sp>
    <xdr:clientData/>
  </xdr:twoCellAnchor>
  <xdr:twoCellAnchor>
    <xdr:from>
      <xdr:col>11</xdr:col>
      <xdr:colOff>323850</xdr:colOff>
      <xdr:row>29</xdr:row>
      <xdr:rowOff>106363</xdr:rowOff>
    </xdr:from>
    <xdr:to>
      <xdr:col>12</xdr:col>
      <xdr:colOff>361950</xdr:colOff>
      <xdr:row>31</xdr:row>
      <xdr:rowOff>125413</xdr:rowOff>
    </xdr:to>
    <xdr:sp macro="" textlink="">
      <xdr:nvSpPr>
        <xdr:cNvPr id="17" name="Rectangle 9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7269163" y="7186613"/>
          <a:ext cx="625475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99,99%</a:t>
          </a:r>
        </a:p>
      </xdr:txBody>
    </xdr:sp>
    <xdr:clientData/>
  </xdr:twoCellAnchor>
  <xdr:twoCellAnchor>
    <xdr:from>
      <xdr:col>13</xdr:col>
      <xdr:colOff>297997</xdr:colOff>
      <xdr:row>32</xdr:row>
      <xdr:rowOff>126547</xdr:rowOff>
    </xdr:from>
    <xdr:to>
      <xdr:col>14</xdr:col>
      <xdr:colOff>54430</xdr:colOff>
      <xdr:row>34</xdr:row>
      <xdr:rowOff>145596</xdr:rowOff>
    </xdr:to>
    <xdr:sp macro="" textlink="">
      <xdr:nvSpPr>
        <xdr:cNvPr id="18" name="Rectangle 93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7851322" y="7536997"/>
          <a:ext cx="346983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57156</xdr:colOff>
      <xdr:row>24</xdr:row>
      <xdr:rowOff>137583</xdr:rowOff>
    </xdr:from>
    <xdr:to>
      <xdr:col>10</xdr:col>
      <xdr:colOff>499533</xdr:colOff>
      <xdr:row>26</xdr:row>
      <xdr:rowOff>146050</xdr:rowOff>
    </xdr:to>
    <xdr:sp macro="" textlink="">
      <xdr:nvSpPr>
        <xdr:cNvPr id="20" name="Rectangle 96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5848356" y="6062133"/>
          <a:ext cx="1032927" cy="338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50,99%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8</xdr:col>
      <xdr:colOff>196850</xdr:colOff>
      <xdr:row>10</xdr:row>
      <xdr:rowOff>23814</xdr:rowOff>
    </xdr:from>
    <xdr:to>
      <xdr:col>8</xdr:col>
      <xdr:colOff>196850</xdr:colOff>
      <xdr:row>18</xdr:row>
      <xdr:rowOff>142876</xdr:rowOff>
    </xdr:to>
    <xdr:sp macro="" textlink="">
      <xdr:nvSpPr>
        <xdr:cNvPr id="21" name="Line 9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ShapeType="1"/>
        </xdr:cNvSpPr>
      </xdr:nvSpPr>
      <xdr:spPr bwMode="auto">
        <a:xfrm>
          <a:off x="5397500" y="3636964"/>
          <a:ext cx="0" cy="14398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408446</xdr:colOff>
      <xdr:row>37</xdr:row>
      <xdr:rowOff>3178</xdr:rowOff>
    </xdr:from>
    <xdr:to>
      <xdr:col>12</xdr:col>
      <xdr:colOff>404631</xdr:colOff>
      <xdr:row>41</xdr:row>
      <xdr:rowOff>19635</xdr:rowOff>
    </xdr:to>
    <xdr:sp macro="" textlink="">
      <xdr:nvSpPr>
        <xdr:cNvPr id="22" name="Rectangle 9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rrowheads="1"/>
        </xdr:cNvSpPr>
      </xdr:nvSpPr>
      <xdr:spPr bwMode="auto">
        <a:xfrm>
          <a:off x="6735767" y="799057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Aquainnovo S.A</a:t>
          </a:r>
        </a:p>
      </xdr:txBody>
    </xdr:sp>
    <xdr:clientData/>
  </xdr:twoCellAnchor>
  <xdr:twoCellAnchor>
    <xdr:from>
      <xdr:col>14</xdr:col>
      <xdr:colOff>26415</xdr:colOff>
      <xdr:row>18</xdr:row>
      <xdr:rowOff>100228</xdr:rowOff>
    </xdr:from>
    <xdr:to>
      <xdr:col>16</xdr:col>
      <xdr:colOff>22601</xdr:colOff>
      <xdr:row>22</xdr:row>
      <xdr:rowOff>116685</xdr:rowOff>
    </xdr:to>
    <xdr:sp macro="" textlink="">
      <xdr:nvSpPr>
        <xdr:cNvPr id="25" name="Rectangle 10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rrowheads="1"/>
        </xdr:cNvSpPr>
      </xdr:nvSpPr>
      <xdr:spPr bwMode="auto">
        <a:xfrm>
          <a:off x="8694165" y="3352335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Cailín S.A</a:t>
          </a:r>
        </a:p>
      </xdr:txBody>
    </xdr:sp>
    <xdr:clientData/>
  </xdr:twoCellAnchor>
  <xdr:twoCellAnchor>
    <xdr:from>
      <xdr:col>11</xdr:col>
      <xdr:colOff>339725</xdr:colOff>
      <xdr:row>16</xdr:row>
      <xdr:rowOff>76200</xdr:rowOff>
    </xdr:from>
    <xdr:to>
      <xdr:col>13</xdr:col>
      <xdr:colOff>53975</xdr:colOff>
      <xdr:row>18</xdr:row>
      <xdr:rowOff>95250</xdr:rowOff>
    </xdr:to>
    <xdr:sp macro="" textlink="">
      <xdr:nvSpPr>
        <xdr:cNvPr id="26" name="Rectangle 104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7312025" y="4679950"/>
          <a:ext cx="8953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99,99938%</a:t>
          </a:r>
        </a:p>
      </xdr:txBody>
    </xdr:sp>
    <xdr:clientData/>
  </xdr:twoCellAnchor>
  <xdr:twoCellAnchor>
    <xdr:from>
      <xdr:col>7</xdr:col>
      <xdr:colOff>47625</xdr:colOff>
      <xdr:row>10</xdr:row>
      <xdr:rowOff>23813</xdr:rowOff>
    </xdr:from>
    <xdr:to>
      <xdr:col>7</xdr:col>
      <xdr:colOff>47625</xdr:colOff>
      <xdr:row>26</xdr:row>
      <xdr:rowOff>95250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ShapeType="1"/>
        </xdr:cNvSpPr>
      </xdr:nvSpPr>
      <xdr:spPr bwMode="auto">
        <a:xfrm>
          <a:off x="4643438" y="4087813"/>
          <a:ext cx="0" cy="26114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47672</xdr:colOff>
      <xdr:row>26</xdr:row>
      <xdr:rowOff>95250</xdr:rowOff>
    </xdr:from>
    <xdr:to>
      <xdr:col>7</xdr:col>
      <xdr:colOff>266652</xdr:colOff>
      <xdr:row>26</xdr:row>
      <xdr:rowOff>95250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ShapeType="1"/>
        </xdr:cNvSpPr>
      </xdr:nvSpPr>
      <xdr:spPr bwMode="auto">
        <a:xfrm flipV="1">
          <a:off x="4643485" y="6699250"/>
          <a:ext cx="218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444498</xdr:colOff>
      <xdr:row>27</xdr:row>
      <xdr:rowOff>66675</xdr:rowOff>
    </xdr:from>
    <xdr:to>
      <xdr:col>19</xdr:col>
      <xdr:colOff>440683</xdr:colOff>
      <xdr:row>31</xdr:row>
      <xdr:rowOff>83132</xdr:rowOff>
    </xdr:to>
    <xdr:sp macro="" textlink="">
      <xdr:nvSpPr>
        <xdr:cNvPr id="29" name="Rectangle 119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10867569" y="6421211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Hueñocoihue SpA.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5443</xdr:colOff>
      <xdr:row>15</xdr:row>
      <xdr:rowOff>123825</xdr:rowOff>
    </xdr:from>
    <xdr:to>
      <xdr:col>22</xdr:col>
      <xdr:colOff>1629</xdr:colOff>
      <xdr:row>19</xdr:row>
      <xdr:rowOff>140282</xdr:rowOff>
    </xdr:to>
    <xdr:sp macro="" textlink="">
      <xdr:nvSpPr>
        <xdr:cNvPr id="30" name="Rectangle 12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12183836" y="451893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S.A.</a:t>
          </a:r>
        </a:p>
      </xdr:txBody>
    </xdr:sp>
    <xdr:clientData/>
  </xdr:twoCellAnchor>
  <xdr:twoCellAnchor>
    <xdr:from>
      <xdr:col>20</xdr:col>
      <xdr:colOff>504825</xdr:colOff>
      <xdr:row>22</xdr:row>
      <xdr:rowOff>38100</xdr:rowOff>
    </xdr:from>
    <xdr:to>
      <xdr:col>22</xdr:col>
      <xdr:colOff>501011</xdr:colOff>
      <xdr:row>26</xdr:row>
      <xdr:rowOff>54557</xdr:rowOff>
    </xdr:to>
    <xdr:sp macro="" textlink="">
      <xdr:nvSpPr>
        <xdr:cNvPr id="31" name="Rectangle 123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12683218" y="5576207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Cultivos Acuícolas El Volcán Ltda</a:t>
          </a:r>
        </a:p>
      </xdr:txBody>
    </xdr:sp>
    <xdr:clientData/>
  </xdr:twoCellAnchor>
  <xdr:twoCellAnchor>
    <xdr:from>
      <xdr:col>20</xdr:col>
      <xdr:colOff>66675</xdr:colOff>
      <xdr:row>19</xdr:row>
      <xdr:rowOff>132530</xdr:rowOff>
    </xdr:from>
    <xdr:to>
      <xdr:col>20</xdr:col>
      <xdr:colOff>66675</xdr:colOff>
      <xdr:row>29</xdr:row>
      <xdr:rowOff>114585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ShapeType="1"/>
        </xdr:cNvSpPr>
      </xdr:nvSpPr>
      <xdr:spPr bwMode="auto">
        <a:xfrm flipH="1">
          <a:off x="12353925" y="5231580"/>
          <a:ext cx="0" cy="16330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22</xdr:row>
      <xdr:rowOff>66675</xdr:rowOff>
    </xdr:from>
    <xdr:to>
      <xdr:col>21</xdr:col>
      <xdr:colOff>38100</xdr:colOff>
      <xdr:row>24</xdr:row>
      <xdr:rowOff>85725</xdr:rowOff>
    </xdr:to>
    <xdr:sp macro="" textlink="">
      <xdr:nvSpPr>
        <xdr:cNvPr id="33" name="Rectangle 125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2868275" y="6019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99,93%</a:t>
          </a:r>
        </a:p>
      </xdr:txBody>
    </xdr:sp>
    <xdr:clientData/>
  </xdr:twoCellAnchor>
  <xdr:twoCellAnchor>
    <xdr:from>
      <xdr:col>19</xdr:col>
      <xdr:colOff>504825</xdr:colOff>
      <xdr:row>27</xdr:row>
      <xdr:rowOff>121444</xdr:rowOff>
    </xdr:from>
    <xdr:to>
      <xdr:col>21</xdr:col>
      <xdr:colOff>57150</xdr:colOff>
      <xdr:row>29</xdr:row>
      <xdr:rowOff>140494</xdr:rowOff>
    </xdr:to>
    <xdr:sp macro="" textlink="">
      <xdr:nvSpPr>
        <xdr:cNvPr id="34" name="Rectangle 126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12851606" y="7193757"/>
          <a:ext cx="742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99,95%</a:t>
          </a:r>
        </a:p>
      </xdr:txBody>
    </xdr:sp>
    <xdr:clientData/>
  </xdr:twoCellAnchor>
  <xdr:twoCellAnchor>
    <xdr:from>
      <xdr:col>20</xdr:col>
      <xdr:colOff>504825</xdr:colOff>
      <xdr:row>27</xdr:row>
      <xdr:rowOff>93889</xdr:rowOff>
    </xdr:from>
    <xdr:to>
      <xdr:col>22</xdr:col>
      <xdr:colOff>501011</xdr:colOff>
      <xdr:row>31</xdr:row>
      <xdr:rowOff>110346</xdr:rowOff>
    </xdr:to>
    <xdr:sp macro="" textlink="">
      <xdr:nvSpPr>
        <xdr:cNvPr id="35" name="Rectangle 127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2683218" y="4815568"/>
          <a:ext cx="1166400" cy="669599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Maullín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63500</xdr:colOff>
      <xdr:row>24</xdr:row>
      <xdr:rowOff>38100</xdr:rowOff>
    </xdr:from>
    <xdr:to>
      <xdr:col>20</xdr:col>
      <xdr:colOff>511175</xdr:colOff>
      <xdr:row>24</xdr:row>
      <xdr:rowOff>38100</xdr:rowOff>
    </xdr:to>
    <xdr:sp macro="" textlink="">
      <xdr:nvSpPr>
        <xdr:cNvPr id="36" name="Line 128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ShapeType="1"/>
        </xdr:cNvSpPr>
      </xdr:nvSpPr>
      <xdr:spPr bwMode="auto">
        <a:xfrm>
          <a:off x="12941300" y="59626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66675</xdr:colOff>
      <xdr:row>29</xdr:row>
      <xdr:rowOff>105352</xdr:rowOff>
    </xdr:from>
    <xdr:to>
      <xdr:col>20</xdr:col>
      <xdr:colOff>504825</xdr:colOff>
      <xdr:row>29</xdr:row>
      <xdr:rowOff>105352</xdr:rowOff>
    </xdr:to>
    <xdr:sp macro="" textlink="">
      <xdr:nvSpPr>
        <xdr:cNvPr id="37" name="Line 129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ShapeType="1"/>
        </xdr:cNvSpPr>
      </xdr:nvSpPr>
      <xdr:spPr bwMode="auto">
        <a:xfrm>
          <a:off x="12944475" y="6855402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278948</xdr:colOff>
      <xdr:row>24</xdr:row>
      <xdr:rowOff>68036</xdr:rowOff>
    </xdr:from>
    <xdr:to>
      <xdr:col>17</xdr:col>
      <xdr:colOff>504826</xdr:colOff>
      <xdr:row>25</xdr:row>
      <xdr:rowOff>58510</xdr:rowOff>
    </xdr:to>
    <xdr:sp macro="" textlink="">
      <xdr:nvSpPr>
        <xdr:cNvPr id="38" name="Rectangle 130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rrowheads="1"/>
        </xdr:cNvSpPr>
      </xdr:nvSpPr>
      <xdr:spPr bwMode="auto">
        <a:xfrm>
          <a:off x="10839792" y="6640286"/>
          <a:ext cx="821190" cy="157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99,99997%</a:t>
          </a:r>
        </a:p>
      </xdr:txBody>
    </xdr:sp>
    <xdr:clientData/>
  </xdr:twoCellAnchor>
  <xdr:twoCellAnchor>
    <xdr:from>
      <xdr:col>16</xdr:col>
      <xdr:colOff>332756</xdr:colOff>
      <xdr:row>27</xdr:row>
      <xdr:rowOff>66057</xdr:rowOff>
    </xdr:from>
    <xdr:to>
      <xdr:col>17</xdr:col>
      <xdr:colOff>408956</xdr:colOff>
      <xdr:row>29</xdr:row>
      <xdr:rowOff>85106</xdr:rowOff>
    </xdr:to>
    <xdr:sp macro="" textlink="">
      <xdr:nvSpPr>
        <xdr:cNvPr id="39" name="Rectangle 13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Arrowheads="1"/>
        </xdr:cNvSpPr>
      </xdr:nvSpPr>
      <xdr:spPr bwMode="auto">
        <a:xfrm>
          <a:off x="10818915" y="7053943"/>
          <a:ext cx="665018" cy="348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21</xdr:col>
      <xdr:colOff>10886</xdr:colOff>
      <xdr:row>13</xdr:row>
      <xdr:rowOff>101053</xdr:rowOff>
    </xdr:from>
    <xdr:to>
      <xdr:col>21</xdr:col>
      <xdr:colOff>10886</xdr:colOff>
      <xdr:row>15</xdr:row>
      <xdr:rowOff>124372</xdr:rowOff>
    </xdr:to>
    <xdr:sp macro="" textlink="">
      <xdr:nvSpPr>
        <xdr:cNvPr id="40" name="Line 132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ShapeType="1"/>
        </xdr:cNvSpPr>
      </xdr:nvSpPr>
      <xdr:spPr bwMode="auto">
        <a:xfrm flipH="1">
          <a:off x="12888686" y="4209503"/>
          <a:ext cx="0" cy="3535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418644</xdr:colOff>
      <xdr:row>13</xdr:row>
      <xdr:rowOff>97518</xdr:rowOff>
    </xdr:from>
    <xdr:to>
      <xdr:col>22</xdr:col>
      <xdr:colOff>409123</xdr:colOff>
      <xdr:row>15</xdr:row>
      <xdr:rowOff>116568</xdr:rowOff>
    </xdr:to>
    <xdr:sp macro="" textlink="">
      <xdr:nvSpPr>
        <xdr:cNvPr id="41" name="Rectangle 133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rrowheads="1"/>
        </xdr:cNvSpPr>
      </xdr:nvSpPr>
      <xdr:spPr bwMode="auto">
        <a:xfrm>
          <a:off x="12597037" y="2533197"/>
          <a:ext cx="1160693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99,99998</a:t>
          </a: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%  </a:t>
          </a:r>
        </a:p>
      </xdr:txBody>
    </xdr:sp>
    <xdr:clientData/>
  </xdr:twoCellAnchor>
  <xdr:twoCellAnchor>
    <xdr:from>
      <xdr:col>24</xdr:col>
      <xdr:colOff>222250</xdr:colOff>
      <xdr:row>15</xdr:row>
      <xdr:rowOff>95249</xdr:rowOff>
    </xdr:from>
    <xdr:to>
      <xdr:col>26</xdr:col>
      <xdr:colOff>112300</xdr:colOff>
      <xdr:row>19</xdr:row>
      <xdr:rowOff>104449</xdr:rowOff>
    </xdr:to>
    <xdr:sp macro="" textlink="">
      <xdr:nvSpPr>
        <xdr:cNvPr id="42" name="Rectangle 134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rrowheads="1"/>
        </xdr:cNvSpPr>
      </xdr:nvSpPr>
      <xdr:spPr bwMode="auto">
        <a:xfrm>
          <a:off x="14859000" y="453389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ACI S.A</a:t>
          </a:r>
        </a:p>
      </xdr:txBody>
    </xdr:sp>
    <xdr:clientData/>
  </xdr:twoCellAnchor>
  <xdr:twoCellAnchor>
    <xdr:from>
      <xdr:col>25</xdr:col>
      <xdr:colOff>133350</xdr:colOff>
      <xdr:row>22</xdr:row>
      <xdr:rowOff>9524</xdr:rowOff>
    </xdr:from>
    <xdr:to>
      <xdr:col>27</xdr:col>
      <xdr:colOff>118650</xdr:colOff>
      <xdr:row>26</xdr:row>
      <xdr:rowOff>18724</xdr:rowOff>
    </xdr:to>
    <xdr:sp macro="" textlink="">
      <xdr:nvSpPr>
        <xdr:cNvPr id="43" name="Rectangle 135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rrowheads="1"/>
        </xdr:cNvSpPr>
      </xdr:nvSpPr>
      <xdr:spPr bwMode="auto">
        <a:xfrm>
          <a:off x="15455900" y="560387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Aquacorporacion Int´l S.A</a:t>
          </a:r>
        </a:p>
      </xdr:txBody>
    </xdr:sp>
    <xdr:clientData/>
  </xdr:twoCellAnchor>
  <xdr:twoCellAnchor>
    <xdr:from>
      <xdr:col>24</xdr:col>
      <xdr:colOff>161925</xdr:colOff>
      <xdr:row>22</xdr:row>
      <xdr:rowOff>38100</xdr:rowOff>
    </xdr:from>
    <xdr:to>
      <xdr:col>25</xdr:col>
      <xdr:colOff>266700</xdr:colOff>
      <xdr:row>24</xdr:row>
      <xdr:rowOff>57150</xdr:rowOff>
    </xdr:to>
    <xdr:sp macro="" textlink="">
      <xdr:nvSpPr>
        <xdr:cNvPr id="45" name="Rectangle 137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rrowheads="1"/>
        </xdr:cNvSpPr>
      </xdr:nvSpPr>
      <xdr:spPr bwMode="auto">
        <a:xfrm>
          <a:off x="15373350" y="5991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133350</xdr:colOff>
      <xdr:row>27</xdr:row>
      <xdr:rowOff>38098</xdr:rowOff>
    </xdr:from>
    <xdr:to>
      <xdr:col>27</xdr:col>
      <xdr:colOff>118650</xdr:colOff>
      <xdr:row>31</xdr:row>
      <xdr:rowOff>47298</xdr:rowOff>
    </xdr:to>
    <xdr:sp macro="" textlink="">
      <xdr:nvSpPr>
        <xdr:cNvPr id="46" name="Rectangle 139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rrowheads="1"/>
        </xdr:cNvSpPr>
      </xdr:nvSpPr>
      <xdr:spPr bwMode="auto">
        <a:xfrm>
          <a:off x="15455900" y="6457948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Terrapez S.A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</xdr:col>
      <xdr:colOff>237218</xdr:colOff>
      <xdr:row>24</xdr:row>
      <xdr:rowOff>9525</xdr:rowOff>
    </xdr:from>
    <xdr:to>
      <xdr:col>25</xdr:col>
      <xdr:colOff>94343</xdr:colOff>
      <xdr:row>24</xdr:row>
      <xdr:rowOff>9525</xdr:rowOff>
    </xdr:to>
    <xdr:sp macro="" textlink="">
      <xdr:nvSpPr>
        <xdr:cNvPr id="47" name="Line 140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ShapeType="1"/>
        </xdr:cNvSpPr>
      </xdr:nvSpPr>
      <xdr:spPr bwMode="auto">
        <a:xfrm>
          <a:off x="14756039" y="4241346"/>
          <a:ext cx="5374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247313</xdr:colOff>
      <xdr:row>29</xdr:row>
      <xdr:rowOff>57150</xdr:rowOff>
    </xdr:from>
    <xdr:to>
      <xdr:col>25</xdr:col>
      <xdr:colOff>157725</xdr:colOff>
      <xdr:row>29</xdr:row>
      <xdr:rowOff>57150</xdr:rowOff>
    </xdr:to>
    <xdr:sp macro="" textlink="">
      <xdr:nvSpPr>
        <xdr:cNvPr id="48" name="Line 14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ShapeType="1"/>
        </xdr:cNvSpPr>
      </xdr:nvSpPr>
      <xdr:spPr bwMode="auto">
        <a:xfrm>
          <a:off x="14766134" y="5105400"/>
          <a:ext cx="590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122464</xdr:colOff>
      <xdr:row>10</xdr:row>
      <xdr:rowOff>19505</xdr:rowOff>
    </xdr:from>
    <xdr:to>
      <xdr:col>25</xdr:col>
      <xdr:colOff>122464</xdr:colOff>
      <xdr:row>15</xdr:row>
      <xdr:rowOff>60326</xdr:rowOff>
    </xdr:to>
    <xdr:sp macro="" textlink="">
      <xdr:nvSpPr>
        <xdr:cNvPr id="49" name="Line 14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ShapeType="1"/>
        </xdr:cNvSpPr>
      </xdr:nvSpPr>
      <xdr:spPr bwMode="auto">
        <a:xfrm>
          <a:off x="15445014" y="3632655"/>
          <a:ext cx="0" cy="8663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200026</xdr:colOff>
      <xdr:row>13</xdr:row>
      <xdr:rowOff>102577</xdr:rowOff>
    </xdr:from>
    <xdr:to>
      <xdr:col>25</xdr:col>
      <xdr:colOff>249115</xdr:colOff>
      <xdr:row>15</xdr:row>
      <xdr:rowOff>117230</xdr:rowOff>
    </xdr:to>
    <xdr:sp macro="" textlink="">
      <xdr:nvSpPr>
        <xdr:cNvPr id="50" name="Rectangle 143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rrowheads="1"/>
        </xdr:cNvSpPr>
      </xdr:nvSpPr>
      <xdr:spPr bwMode="auto">
        <a:xfrm>
          <a:off x="15078076" y="4598377"/>
          <a:ext cx="1068264" cy="33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79,95857%</a:t>
          </a:r>
        </a:p>
      </xdr:txBody>
    </xdr:sp>
    <xdr:clientData/>
  </xdr:twoCellAnchor>
  <xdr:twoCellAnchor>
    <xdr:from>
      <xdr:col>24</xdr:col>
      <xdr:colOff>161925</xdr:colOff>
      <xdr:row>27</xdr:row>
      <xdr:rowOff>67922</xdr:rowOff>
    </xdr:from>
    <xdr:to>
      <xdr:col>25</xdr:col>
      <xdr:colOff>266700</xdr:colOff>
      <xdr:row>29</xdr:row>
      <xdr:rowOff>86972</xdr:rowOff>
    </xdr:to>
    <xdr:sp macro="" textlink="">
      <xdr:nvSpPr>
        <xdr:cNvPr id="51" name="Rectangle 144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rrowheads="1"/>
        </xdr:cNvSpPr>
      </xdr:nvSpPr>
      <xdr:spPr bwMode="auto">
        <a:xfrm>
          <a:off x="14680746" y="4789601"/>
          <a:ext cx="785133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161925</xdr:colOff>
      <xdr:row>32</xdr:row>
      <xdr:rowOff>133350</xdr:rowOff>
    </xdr:from>
    <xdr:to>
      <xdr:col>25</xdr:col>
      <xdr:colOff>266700</xdr:colOff>
      <xdr:row>34</xdr:row>
      <xdr:rowOff>152400</xdr:rowOff>
    </xdr:to>
    <xdr:sp macro="" textlink="">
      <xdr:nvSpPr>
        <xdr:cNvPr id="52" name="Rectangle 146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rrowheads="1"/>
        </xdr:cNvSpPr>
      </xdr:nvSpPr>
      <xdr:spPr bwMode="auto">
        <a:xfrm>
          <a:off x="15373350" y="77057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234043</xdr:colOff>
      <xdr:row>34</xdr:row>
      <xdr:rowOff>104775</xdr:rowOff>
    </xdr:from>
    <xdr:to>
      <xdr:col>25</xdr:col>
      <xdr:colOff>148318</xdr:colOff>
      <xdr:row>34</xdr:row>
      <xdr:rowOff>104775</xdr:rowOff>
    </xdr:to>
    <xdr:sp macro="" textlink="">
      <xdr:nvSpPr>
        <xdr:cNvPr id="53" name="Line 147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ShapeType="1"/>
        </xdr:cNvSpPr>
      </xdr:nvSpPr>
      <xdr:spPr bwMode="auto">
        <a:xfrm>
          <a:off x="14752864" y="5969454"/>
          <a:ext cx="5946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137391</xdr:colOff>
      <xdr:row>38</xdr:row>
      <xdr:rowOff>85724</xdr:rowOff>
    </xdr:from>
    <xdr:to>
      <xdr:col>27</xdr:col>
      <xdr:colOff>133577</xdr:colOff>
      <xdr:row>42</xdr:row>
      <xdr:rowOff>102182</xdr:rowOff>
    </xdr:to>
    <xdr:sp macro="" textlink="">
      <xdr:nvSpPr>
        <xdr:cNvPr id="54" name="Rectangle 148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rrowheads="1"/>
        </xdr:cNvSpPr>
      </xdr:nvSpPr>
      <xdr:spPr bwMode="auto">
        <a:xfrm>
          <a:off x="15336570" y="823640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RFA Inc </a:t>
          </a:r>
        </a:p>
      </xdr:txBody>
    </xdr:sp>
    <xdr:clientData/>
  </xdr:twoCellAnchor>
  <xdr:twoCellAnchor>
    <xdr:from>
      <xdr:col>24</xdr:col>
      <xdr:colOff>180975</xdr:colOff>
      <xdr:row>38</xdr:row>
      <xdr:rowOff>114300</xdr:rowOff>
    </xdr:from>
    <xdr:to>
      <xdr:col>25</xdr:col>
      <xdr:colOff>285750</xdr:colOff>
      <xdr:row>40</xdr:row>
      <xdr:rowOff>133350</xdr:rowOff>
    </xdr:to>
    <xdr:sp macro="" textlink="">
      <xdr:nvSpPr>
        <xdr:cNvPr id="55" name="Rectangle 149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rrowheads="1"/>
        </xdr:cNvSpPr>
      </xdr:nvSpPr>
      <xdr:spPr bwMode="auto">
        <a:xfrm>
          <a:off x="15392400" y="8658225"/>
          <a:ext cx="7905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237218</xdr:colOff>
      <xdr:row>40</xdr:row>
      <xdr:rowOff>126205</xdr:rowOff>
    </xdr:from>
    <xdr:to>
      <xdr:col>25</xdr:col>
      <xdr:colOff>141968</xdr:colOff>
      <xdr:row>40</xdr:row>
      <xdr:rowOff>126205</xdr:rowOff>
    </xdr:to>
    <xdr:sp macro="" textlink="">
      <xdr:nvSpPr>
        <xdr:cNvPr id="56" name="Line 150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ShapeType="1"/>
        </xdr:cNvSpPr>
      </xdr:nvSpPr>
      <xdr:spPr bwMode="auto">
        <a:xfrm>
          <a:off x="14756039" y="6970598"/>
          <a:ext cx="5851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327026</xdr:colOff>
      <xdr:row>16</xdr:row>
      <xdr:rowOff>95250</xdr:rowOff>
    </xdr:from>
    <xdr:to>
      <xdr:col>5</xdr:col>
      <xdr:colOff>472890</xdr:colOff>
      <xdr:row>20</xdr:row>
      <xdr:rowOff>111707</xdr:rowOff>
    </xdr:to>
    <xdr:sp macro="" textlink="">
      <xdr:nvSpPr>
        <xdr:cNvPr id="57" name="Rectangle 151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rrowheads="1"/>
        </xdr:cNvSpPr>
      </xdr:nvSpPr>
      <xdr:spPr bwMode="auto">
        <a:xfrm>
          <a:off x="2232026" y="465364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Antarfish S.A</a:t>
          </a:r>
        </a:p>
      </xdr:txBody>
    </xdr:sp>
    <xdr:clientData/>
  </xdr:twoCellAnchor>
  <xdr:twoCellAnchor>
    <xdr:from>
      <xdr:col>1</xdr:col>
      <xdr:colOff>709532</xdr:colOff>
      <xdr:row>26</xdr:row>
      <xdr:rowOff>108743</xdr:rowOff>
    </xdr:from>
    <xdr:to>
      <xdr:col>3</xdr:col>
      <xdr:colOff>93396</xdr:colOff>
      <xdr:row>30</xdr:row>
      <xdr:rowOff>125200</xdr:rowOff>
    </xdr:to>
    <xdr:sp macro="" textlink="">
      <xdr:nvSpPr>
        <xdr:cNvPr id="58" name="Rectangle 152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rrowheads="1"/>
        </xdr:cNvSpPr>
      </xdr:nvSpPr>
      <xdr:spPr bwMode="auto">
        <a:xfrm>
          <a:off x="831996" y="4667136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Aguas Claras S.A</a:t>
          </a:r>
        </a:p>
      </xdr:txBody>
    </xdr:sp>
    <xdr:clientData/>
  </xdr:twoCellAnchor>
  <xdr:twoCellAnchor>
    <xdr:from>
      <xdr:col>1</xdr:col>
      <xdr:colOff>160338</xdr:colOff>
      <xdr:row>27</xdr:row>
      <xdr:rowOff>0</xdr:rowOff>
    </xdr:from>
    <xdr:to>
      <xdr:col>1</xdr:col>
      <xdr:colOff>890589</xdr:colOff>
      <xdr:row>29</xdr:row>
      <xdr:rowOff>63500</xdr:rowOff>
    </xdr:to>
    <xdr:sp macro="" textlink="">
      <xdr:nvSpPr>
        <xdr:cNvPr id="60" name="Rectangle 154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rrowheads="1"/>
        </xdr:cNvSpPr>
      </xdr:nvSpPr>
      <xdr:spPr bwMode="auto">
        <a:xfrm>
          <a:off x="287338" y="6419850"/>
          <a:ext cx="730251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65,68%</a:t>
          </a:r>
        </a:p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32</xdr:row>
      <xdr:rowOff>38100</xdr:rowOff>
    </xdr:from>
    <xdr:to>
      <xdr:col>6</xdr:col>
      <xdr:colOff>567686</xdr:colOff>
      <xdr:row>36</xdr:row>
      <xdr:rowOff>54557</xdr:rowOff>
    </xdr:to>
    <xdr:sp macro="" textlink="">
      <xdr:nvSpPr>
        <xdr:cNvPr id="61" name="Rectangle 155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rrowheads="1"/>
        </xdr:cNvSpPr>
      </xdr:nvSpPr>
      <xdr:spPr bwMode="auto">
        <a:xfrm>
          <a:off x="2911929" y="720906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Procesadora Aguas Claras Ltda.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271526</xdr:colOff>
      <xdr:row>28</xdr:row>
      <xdr:rowOff>76200</xdr:rowOff>
    </xdr:from>
    <xdr:to>
      <xdr:col>1</xdr:col>
      <xdr:colOff>683699</xdr:colOff>
      <xdr:row>28</xdr:row>
      <xdr:rowOff>76200</xdr:rowOff>
    </xdr:to>
    <xdr:sp macro="" textlink="">
      <xdr:nvSpPr>
        <xdr:cNvPr id="62" name="Line 156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ShapeType="1"/>
        </xdr:cNvSpPr>
      </xdr:nvSpPr>
      <xdr:spPr bwMode="auto">
        <a:xfrm>
          <a:off x="393990" y="6594021"/>
          <a:ext cx="4121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785813</xdr:colOff>
      <xdr:row>37</xdr:row>
      <xdr:rowOff>135730</xdr:rowOff>
    </xdr:from>
    <xdr:to>
      <xdr:col>3</xdr:col>
      <xdr:colOff>169677</xdr:colOff>
      <xdr:row>41</xdr:row>
      <xdr:rowOff>152187</xdr:rowOff>
    </xdr:to>
    <xdr:sp macro="" textlink="">
      <xdr:nvSpPr>
        <xdr:cNvPr id="63" name="Rectangle 158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rrowheads="1"/>
        </xdr:cNvSpPr>
      </xdr:nvSpPr>
      <xdr:spPr bwMode="auto">
        <a:xfrm>
          <a:off x="908277" y="812312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Antarfood S.A</a:t>
          </a:r>
        </a:p>
      </xdr:txBody>
    </xdr:sp>
    <xdr:clientData/>
  </xdr:twoCellAnchor>
  <xdr:twoCellAnchor>
    <xdr:from>
      <xdr:col>6</xdr:col>
      <xdr:colOff>478972</xdr:colOff>
      <xdr:row>32</xdr:row>
      <xdr:rowOff>85396</xdr:rowOff>
    </xdr:from>
    <xdr:to>
      <xdr:col>7</xdr:col>
      <xdr:colOff>202747</xdr:colOff>
      <xdr:row>34</xdr:row>
      <xdr:rowOff>104445</xdr:rowOff>
    </xdr:to>
    <xdr:sp macro="" textlink="">
      <xdr:nvSpPr>
        <xdr:cNvPr id="64" name="Rectangle 159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>
          <a:spLocks noChangeArrowheads="1"/>
        </xdr:cNvSpPr>
      </xdr:nvSpPr>
      <xdr:spPr bwMode="auto">
        <a:xfrm>
          <a:off x="3989615" y="5623503"/>
          <a:ext cx="785132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0,0092%</a:t>
          </a:r>
        </a:p>
      </xdr:txBody>
    </xdr:sp>
    <xdr:clientData/>
  </xdr:twoCellAnchor>
  <xdr:twoCellAnchor>
    <xdr:from>
      <xdr:col>5</xdr:col>
      <xdr:colOff>50346</xdr:colOff>
      <xdr:row>21</xdr:row>
      <xdr:rowOff>38100</xdr:rowOff>
    </xdr:from>
    <xdr:to>
      <xdr:col>6</xdr:col>
      <xdr:colOff>631639</xdr:colOff>
      <xdr:row>25</xdr:row>
      <xdr:rowOff>54557</xdr:rowOff>
    </xdr:to>
    <xdr:sp macro="" textlink="">
      <xdr:nvSpPr>
        <xdr:cNvPr id="65" name="Rectangle 16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>
          <a:spLocks noChangeArrowheads="1"/>
        </xdr:cNvSpPr>
      </xdr:nvSpPr>
      <xdr:spPr bwMode="auto">
        <a:xfrm>
          <a:off x="2975882" y="378006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Servicios Aguas Claras S.A</a:t>
          </a:r>
        </a:p>
      </xdr:txBody>
    </xdr:sp>
    <xdr:clientData/>
  </xdr:twoCellAnchor>
  <xdr:twoCellAnchor>
    <xdr:from>
      <xdr:col>3</xdr:col>
      <xdr:colOff>364066</xdr:colOff>
      <xdr:row>21</xdr:row>
      <xdr:rowOff>76200</xdr:rowOff>
    </xdr:from>
    <xdr:to>
      <xdr:col>5</xdr:col>
      <xdr:colOff>137584</xdr:colOff>
      <xdr:row>23</xdr:row>
      <xdr:rowOff>47625</xdr:rowOff>
    </xdr:to>
    <xdr:sp macro="" textlink="">
      <xdr:nvSpPr>
        <xdr:cNvPr id="66" name="Rectangle 162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>
          <a:spLocks noChangeArrowheads="1"/>
        </xdr:cNvSpPr>
      </xdr:nvSpPr>
      <xdr:spPr bwMode="auto">
        <a:xfrm>
          <a:off x="2278591" y="5867400"/>
          <a:ext cx="80221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99,9727%</a:t>
          </a:r>
        </a:p>
      </xdr:txBody>
    </xdr:sp>
    <xdr:clientData/>
  </xdr:twoCellAnchor>
  <xdr:twoCellAnchor>
    <xdr:from>
      <xdr:col>4</xdr:col>
      <xdr:colOff>549275</xdr:colOff>
      <xdr:row>13</xdr:row>
      <xdr:rowOff>142874</xdr:rowOff>
    </xdr:from>
    <xdr:to>
      <xdr:col>6</xdr:col>
      <xdr:colOff>269875</xdr:colOff>
      <xdr:row>16</xdr:row>
      <xdr:rowOff>63500</xdr:rowOff>
    </xdr:to>
    <xdr:sp macro="" textlink="">
      <xdr:nvSpPr>
        <xdr:cNvPr id="67" name="Rectangle 164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>
          <a:spLocks noChangeArrowheads="1"/>
        </xdr:cNvSpPr>
      </xdr:nvSpPr>
      <xdr:spPr bwMode="auto">
        <a:xfrm>
          <a:off x="2901950" y="4638674"/>
          <a:ext cx="901700" cy="406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99,999989%</a:t>
          </a:r>
        </a:p>
      </xdr:txBody>
    </xdr:sp>
    <xdr:clientData/>
  </xdr:twoCellAnchor>
  <xdr:twoCellAnchor>
    <xdr:from>
      <xdr:col>3</xdr:col>
      <xdr:colOff>384978</xdr:colOff>
      <xdr:row>34</xdr:row>
      <xdr:rowOff>57150</xdr:rowOff>
    </xdr:from>
    <xdr:to>
      <xdr:col>5</xdr:col>
      <xdr:colOff>19155</xdr:colOff>
      <xdr:row>34</xdr:row>
      <xdr:rowOff>57150</xdr:rowOff>
    </xdr:to>
    <xdr:sp macro="" textlink="">
      <xdr:nvSpPr>
        <xdr:cNvPr id="68" name="Line 1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ShapeType="1"/>
        </xdr:cNvSpPr>
      </xdr:nvSpPr>
      <xdr:spPr bwMode="auto">
        <a:xfrm>
          <a:off x="2289978" y="5921829"/>
          <a:ext cx="6547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285120</xdr:colOff>
      <xdr:row>40</xdr:row>
      <xdr:rowOff>13607</xdr:rowOff>
    </xdr:from>
    <xdr:to>
      <xdr:col>1</xdr:col>
      <xdr:colOff>768979</xdr:colOff>
      <xdr:row>40</xdr:row>
      <xdr:rowOff>13607</xdr:rowOff>
    </xdr:to>
    <xdr:sp macro="" textlink="">
      <xdr:nvSpPr>
        <xdr:cNvPr id="69" name="Line 1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ShapeType="1"/>
        </xdr:cNvSpPr>
      </xdr:nvSpPr>
      <xdr:spPr bwMode="auto">
        <a:xfrm flipV="1">
          <a:off x="407584" y="6858000"/>
          <a:ext cx="48385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9342</xdr:colOff>
      <xdr:row>23</xdr:row>
      <xdr:rowOff>47625</xdr:rowOff>
    </xdr:from>
    <xdr:to>
      <xdr:col>5</xdr:col>
      <xdr:colOff>41004</xdr:colOff>
      <xdr:row>23</xdr:row>
      <xdr:rowOff>47625</xdr:rowOff>
    </xdr:to>
    <xdr:sp macro="" textlink="">
      <xdr:nvSpPr>
        <xdr:cNvPr id="70" name="Line 1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ShapeType="1"/>
        </xdr:cNvSpPr>
      </xdr:nvSpPr>
      <xdr:spPr bwMode="auto">
        <a:xfrm>
          <a:off x="2349771" y="4116161"/>
          <a:ext cx="6167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281304</xdr:colOff>
      <xdr:row>15</xdr:row>
      <xdr:rowOff>95249</xdr:rowOff>
    </xdr:from>
    <xdr:to>
      <xdr:col>28</xdr:col>
      <xdr:colOff>266604</xdr:colOff>
      <xdr:row>19</xdr:row>
      <xdr:rowOff>104449</xdr:rowOff>
    </xdr:to>
    <xdr:sp macro="" textlink="">
      <xdr:nvSpPr>
        <xdr:cNvPr id="71" name="Rectangle 173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>
          <a:spLocks noChangeArrowheads="1"/>
        </xdr:cNvSpPr>
      </xdr:nvSpPr>
      <xdr:spPr bwMode="auto">
        <a:xfrm>
          <a:off x="16194404" y="453389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Alitec Pargua S.A</a:t>
          </a:r>
        </a:p>
      </xdr:txBody>
    </xdr:sp>
    <xdr:clientData/>
  </xdr:twoCellAnchor>
  <xdr:twoCellAnchor>
    <xdr:from>
      <xdr:col>27</xdr:col>
      <xdr:colOff>196172</xdr:colOff>
      <xdr:row>10</xdr:row>
      <xdr:rowOff>21998</xdr:rowOff>
    </xdr:from>
    <xdr:to>
      <xdr:col>27</xdr:col>
      <xdr:colOff>196172</xdr:colOff>
      <xdr:row>15</xdr:row>
      <xdr:rowOff>49212</xdr:rowOff>
    </xdr:to>
    <xdr:sp macro="" textlink="">
      <xdr:nvSpPr>
        <xdr:cNvPr id="72" name="Line 174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>
          <a:spLocks noChangeShapeType="1"/>
        </xdr:cNvSpPr>
      </xdr:nvSpPr>
      <xdr:spPr bwMode="auto">
        <a:xfrm>
          <a:off x="17150672" y="3600677"/>
          <a:ext cx="0" cy="84364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572864</xdr:colOff>
      <xdr:row>13</xdr:row>
      <xdr:rowOff>95250</xdr:rowOff>
    </xdr:from>
    <xdr:to>
      <xdr:col>27</xdr:col>
      <xdr:colOff>25857</xdr:colOff>
      <xdr:row>15</xdr:row>
      <xdr:rowOff>119062</xdr:rowOff>
    </xdr:to>
    <xdr:sp macro="" textlink="">
      <xdr:nvSpPr>
        <xdr:cNvPr id="73" name="Rectangle 175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>
          <a:spLocks noChangeArrowheads="1"/>
        </xdr:cNvSpPr>
      </xdr:nvSpPr>
      <xdr:spPr bwMode="auto">
        <a:xfrm>
          <a:off x="16357150" y="4163786"/>
          <a:ext cx="623207" cy="350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23</xdr:col>
      <xdr:colOff>258535</xdr:colOff>
      <xdr:row>10</xdr:row>
      <xdr:rowOff>31750</xdr:rowOff>
    </xdr:from>
    <xdr:to>
      <xdr:col>23</xdr:col>
      <xdr:colOff>261936</xdr:colOff>
      <xdr:row>29</xdr:row>
      <xdr:rowOff>76200</xdr:rowOff>
    </xdr:to>
    <xdr:sp macro="" textlink="">
      <xdr:nvSpPr>
        <xdr:cNvPr id="75" name="Line 181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>
          <a:spLocks noChangeShapeType="1"/>
        </xdr:cNvSpPr>
      </xdr:nvSpPr>
      <xdr:spPr bwMode="auto">
        <a:xfrm flipH="1">
          <a:off x="15077848" y="4095750"/>
          <a:ext cx="3401" cy="306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514350</xdr:colOff>
      <xdr:row>24</xdr:row>
      <xdr:rowOff>47625</xdr:rowOff>
    </xdr:from>
    <xdr:to>
      <xdr:col>23</xdr:col>
      <xdr:colOff>257175</xdr:colOff>
      <xdr:row>24</xdr:row>
      <xdr:rowOff>47625</xdr:rowOff>
    </xdr:to>
    <xdr:sp macro="" textlink="">
      <xdr:nvSpPr>
        <xdr:cNvPr id="76" name="Line 182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>
          <a:spLocks noChangeShapeType="1"/>
        </xdr:cNvSpPr>
      </xdr:nvSpPr>
      <xdr:spPr bwMode="auto">
        <a:xfrm flipH="1">
          <a:off x="14563725" y="63246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475343</xdr:colOff>
      <xdr:row>29</xdr:row>
      <xdr:rowOff>83457</xdr:rowOff>
    </xdr:from>
    <xdr:to>
      <xdr:col>23</xdr:col>
      <xdr:colOff>253093</xdr:colOff>
      <xdr:row>29</xdr:row>
      <xdr:rowOff>83457</xdr:rowOff>
    </xdr:to>
    <xdr:sp macro="" textlink="">
      <xdr:nvSpPr>
        <xdr:cNvPr id="77" name="Line 183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>
          <a:spLocks noChangeShapeType="1"/>
        </xdr:cNvSpPr>
      </xdr:nvSpPr>
      <xdr:spPr bwMode="auto">
        <a:xfrm flipH="1" flipV="1">
          <a:off x="13823950" y="5131707"/>
          <a:ext cx="6077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403225</xdr:colOff>
      <xdr:row>22</xdr:row>
      <xdr:rowOff>95250</xdr:rowOff>
    </xdr:from>
    <xdr:to>
      <xdr:col>24</xdr:col>
      <xdr:colOff>3175</xdr:colOff>
      <xdr:row>24</xdr:row>
      <xdr:rowOff>114300</xdr:rowOff>
    </xdr:to>
    <xdr:sp macro="" textlink="">
      <xdr:nvSpPr>
        <xdr:cNvPr id="78" name="Rectangle 184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>
          <a:spLocks noChangeArrowheads="1"/>
        </xdr:cNvSpPr>
      </xdr:nvSpPr>
      <xdr:spPr bwMode="auto">
        <a:xfrm>
          <a:off x="14462125" y="5689600"/>
          <a:ext cx="7683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0,07%</a:t>
          </a:r>
        </a:p>
      </xdr:txBody>
    </xdr:sp>
    <xdr:clientData/>
  </xdr:twoCellAnchor>
  <xdr:twoCellAnchor>
    <xdr:from>
      <xdr:col>22</xdr:col>
      <xdr:colOff>326231</xdr:colOff>
      <xdr:row>27</xdr:row>
      <xdr:rowOff>97632</xdr:rowOff>
    </xdr:from>
    <xdr:to>
      <xdr:col>24</xdr:col>
      <xdr:colOff>97631</xdr:colOff>
      <xdr:row>29</xdr:row>
      <xdr:rowOff>116682</xdr:rowOff>
    </xdr:to>
    <xdr:sp macro="" textlink="">
      <xdr:nvSpPr>
        <xdr:cNvPr id="79" name="Rectangle 185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>
          <a:spLocks noChangeArrowheads="1"/>
        </xdr:cNvSpPr>
      </xdr:nvSpPr>
      <xdr:spPr bwMode="auto">
        <a:xfrm>
          <a:off x="13674838" y="6452168"/>
          <a:ext cx="941614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0,054%</a:t>
          </a:r>
        </a:p>
      </xdr:txBody>
    </xdr:sp>
    <xdr:clientData/>
  </xdr:twoCellAnchor>
  <xdr:twoCellAnchor>
    <xdr:from>
      <xdr:col>7</xdr:col>
      <xdr:colOff>516466</xdr:colOff>
      <xdr:row>16</xdr:row>
      <xdr:rowOff>142875</xdr:rowOff>
    </xdr:from>
    <xdr:to>
      <xdr:col>9</xdr:col>
      <xdr:colOff>173566</xdr:colOff>
      <xdr:row>18</xdr:row>
      <xdr:rowOff>123825</xdr:rowOff>
    </xdr:to>
    <xdr:sp macro="" textlink="">
      <xdr:nvSpPr>
        <xdr:cNvPr id="80" name="Rectangle 187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>
          <a:spLocks noChangeArrowheads="1"/>
        </xdr:cNvSpPr>
      </xdr:nvSpPr>
      <xdr:spPr bwMode="auto">
        <a:xfrm>
          <a:off x="5126566" y="4746625"/>
          <a:ext cx="8382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263525</xdr:colOff>
      <xdr:row>18</xdr:row>
      <xdr:rowOff>123825</xdr:rowOff>
    </xdr:from>
    <xdr:to>
      <xdr:col>9</xdr:col>
      <xdr:colOff>259711</xdr:colOff>
      <xdr:row>22</xdr:row>
      <xdr:rowOff>140282</xdr:rowOff>
    </xdr:to>
    <xdr:sp macro="" textlink="">
      <xdr:nvSpPr>
        <xdr:cNvPr id="81" name="Rectangle 188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>
          <a:spLocks noChangeArrowheads="1"/>
        </xdr:cNvSpPr>
      </xdr:nvSpPr>
      <xdr:spPr bwMode="auto">
        <a:xfrm>
          <a:off x="4873625" y="5057775"/>
          <a:ext cx="1177286" cy="67685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Aquachile INC</a:t>
          </a:r>
        </a:p>
      </xdr:txBody>
    </xdr:sp>
    <xdr:clientData/>
  </xdr:twoCellAnchor>
  <xdr:twoCellAnchor>
    <xdr:from>
      <xdr:col>12</xdr:col>
      <xdr:colOff>397675</xdr:colOff>
      <xdr:row>20</xdr:row>
      <xdr:rowOff>112568</xdr:rowOff>
    </xdr:from>
    <xdr:to>
      <xdr:col>14</xdr:col>
      <xdr:colOff>11897</xdr:colOff>
      <xdr:row>20</xdr:row>
      <xdr:rowOff>114300</xdr:rowOff>
    </xdr:to>
    <xdr:sp macro="" textlink="">
      <xdr:nvSpPr>
        <xdr:cNvPr id="82" name="Line 189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>
          <a:spLocks noChangeShapeType="1"/>
        </xdr:cNvSpPr>
      </xdr:nvSpPr>
      <xdr:spPr bwMode="auto">
        <a:xfrm flipV="1">
          <a:off x="7960525" y="5376718"/>
          <a:ext cx="795322" cy="17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131763</xdr:colOff>
      <xdr:row>32</xdr:row>
      <xdr:rowOff>95249</xdr:rowOff>
    </xdr:from>
    <xdr:to>
      <xdr:col>27</xdr:col>
      <xdr:colOff>127949</xdr:colOff>
      <xdr:row>36</xdr:row>
      <xdr:rowOff>111706</xdr:rowOff>
    </xdr:to>
    <xdr:sp macro="" textlink="">
      <xdr:nvSpPr>
        <xdr:cNvPr id="83" name="Rectangle 191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>
          <a:spLocks noChangeArrowheads="1"/>
        </xdr:cNvSpPr>
      </xdr:nvSpPr>
      <xdr:spPr bwMode="auto">
        <a:xfrm>
          <a:off x="15330942" y="7266213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Aquacultura del Pacífico S.A</a:t>
          </a:r>
        </a:p>
      </xdr:txBody>
    </xdr:sp>
    <xdr:clientData/>
  </xdr:twoCellAnchor>
  <xdr:twoCellAnchor>
    <xdr:from>
      <xdr:col>38</xdr:col>
      <xdr:colOff>0</xdr:colOff>
      <xdr:row>18</xdr:row>
      <xdr:rowOff>5442</xdr:rowOff>
    </xdr:from>
    <xdr:to>
      <xdr:col>38</xdr:col>
      <xdr:colOff>46264</xdr:colOff>
      <xdr:row>20</xdr:row>
      <xdr:rowOff>24493</xdr:rowOff>
    </xdr:to>
    <xdr:sp macro="" textlink="">
      <xdr:nvSpPr>
        <xdr:cNvPr id="84" name="Rectangle 19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>
          <a:spLocks noChangeArrowheads="1"/>
        </xdr:cNvSpPr>
      </xdr:nvSpPr>
      <xdr:spPr bwMode="auto">
        <a:xfrm>
          <a:off x="25269825" y="5310867"/>
          <a:ext cx="46264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1,00%</a:t>
          </a:r>
        </a:p>
      </xdr:txBody>
    </xdr:sp>
    <xdr:clientData/>
  </xdr:twoCellAnchor>
  <xdr:twoCellAnchor>
    <xdr:from>
      <xdr:col>12</xdr:col>
      <xdr:colOff>533400</xdr:colOff>
      <xdr:row>24</xdr:row>
      <xdr:rowOff>123825</xdr:rowOff>
    </xdr:from>
    <xdr:to>
      <xdr:col>13</xdr:col>
      <xdr:colOff>571500</xdr:colOff>
      <xdr:row>26</xdr:row>
      <xdr:rowOff>142875</xdr:rowOff>
    </xdr:to>
    <xdr:sp macro="" textlink="">
      <xdr:nvSpPr>
        <xdr:cNvPr id="85" name="Rectangle 195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>
          <a:spLocks noChangeArrowheads="1"/>
        </xdr:cNvSpPr>
      </xdr:nvSpPr>
      <xdr:spPr bwMode="auto">
        <a:xfrm>
          <a:off x="8086725" y="6400800"/>
          <a:ext cx="628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226196</xdr:colOff>
      <xdr:row>22</xdr:row>
      <xdr:rowOff>11793</xdr:rowOff>
    </xdr:from>
    <xdr:to>
      <xdr:col>10</xdr:col>
      <xdr:colOff>404401</xdr:colOff>
      <xdr:row>22</xdr:row>
      <xdr:rowOff>11793</xdr:rowOff>
    </xdr:to>
    <xdr:sp macro="" textlink="">
      <xdr:nvSpPr>
        <xdr:cNvPr id="86" name="Line 199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6553517" y="3917043"/>
          <a:ext cx="17820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22</xdr:row>
      <xdr:rowOff>19049</xdr:rowOff>
    </xdr:from>
    <xdr:to>
      <xdr:col>10</xdr:col>
      <xdr:colOff>228600</xdr:colOff>
      <xdr:row>35</xdr:row>
      <xdr:rowOff>13606</xdr:rowOff>
    </xdr:to>
    <xdr:sp macro="" textlink="">
      <xdr:nvSpPr>
        <xdr:cNvPr id="87" name="Line 200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>
          <a:spLocks noChangeShapeType="1"/>
        </xdr:cNvSpPr>
      </xdr:nvSpPr>
      <xdr:spPr bwMode="auto">
        <a:xfrm>
          <a:off x="6593032" y="6184322"/>
          <a:ext cx="0" cy="21333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257396</xdr:colOff>
      <xdr:row>26</xdr:row>
      <xdr:rowOff>85725</xdr:rowOff>
    </xdr:from>
    <xdr:to>
      <xdr:col>10</xdr:col>
      <xdr:colOff>230401</xdr:colOff>
      <xdr:row>26</xdr:row>
      <xdr:rowOff>85725</xdr:rowOff>
    </xdr:to>
    <xdr:sp macro="" textlink="">
      <xdr:nvSpPr>
        <xdr:cNvPr id="88" name="Line 20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6048596" y="6340475"/>
          <a:ext cx="5635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113446</xdr:colOff>
      <xdr:row>30</xdr:row>
      <xdr:rowOff>31170</xdr:rowOff>
    </xdr:from>
    <xdr:to>
      <xdr:col>10</xdr:col>
      <xdr:colOff>218487</xdr:colOff>
      <xdr:row>30</xdr:row>
      <xdr:rowOff>31170</xdr:rowOff>
    </xdr:to>
    <xdr:sp macro="" textlink="">
      <xdr:nvSpPr>
        <xdr:cNvPr id="89" name="Line 20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>
          <a:spLocks noChangeShapeType="1"/>
        </xdr:cNvSpPr>
      </xdr:nvSpPr>
      <xdr:spPr bwMode="auto">
        <a:xfrm flipH="1">
          <a:off x="2037496" y="6946320"/>
          <a:ext cx="456274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304648</xdr:colOff>
      <xdr:row>32</xdr:row>
      <xdr:rowOff>54277</xdr:rowOff>
    </xdr:from>
    <xdr:to>
      <xdr:col>5</xdr:col>
      <xdr:colOff>92225</xdr:colOff>
      <xdr:row>34</xdr:row>
      <xdr:rowOff>89202</xdr:rowOff>
    </xdr:to>
    <xdr:sp macro="" textlink="">
      <xdr:nvSpPr>
        <xdr:cNvPr id="90" name="Rectangle 20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>
          <a:spLocks noChangeArrowheads="1"/>
        </xdr:cNvSpPr>
      </xdr:nvSpPr>
      <xdr:spPr bwMode="auto">
        <a:xfrm>
          <a:off x="2209648" y="5592384"/>
          <a:ext cx="808113" cy="36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99,9908%</a:t>
          </a:r>
        </a:p>
      </xdr:txBody>
    </xdr:sp>
    <xdr:clientData/>
  </xdr:twoCellAnchor>
  <xdr:twoCellAnchor>
    <xdr:from>
      <xdr:col>1</xdr:col>
      <xdr:colOff>54501</xdr:colOff>
      <xdr:row>37</xdr:row>
      <xdr:rowOff>80434</xdr:rowOff>
    </xdr:from>
    <xdr:to>
      <xdr:col>1</xdr:col>
      <xdr:colOff>1024992</xdr:colOff>
      <xdr:row>40</xdr:row>
      <xdr:rowOff>32808</xdr:rowOff>
    </xdr:to>
    <xdr:sp macro="" textlink="">
      <xdr:nvSpPr>
        <xdr:cNvPr id="91" name="Rectangle 21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>
          <a:spLocks noChangeArrowheads="1"/>
        </xdr:cNvSpPr>
      </xdr:nvSpPr>
      <xdr:spPr bwMode="auto">
        <a:xfrm>
          <a:off x="181501" y="8151284"/>
          <a:ext cx="970491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99,98%</a:t>
          </a:r>
        </a:p>
      </xdr:txBody>
    </xdr:sp>
    <xdr:clientData/>
  </xdr:twoCellAnchor>
  <xdr:twoCellAnchor>
    <xdr:from>
      <xdr:col>13</xdr:col>
      <xdr:colOff>76200</xdr:colOff>
      <xdr:row>20</xdr:row>
      <xdr:rowOff>114300</xdr:rowOff>
    </xdr:from>
    <xdr:to>
      <xdr:col>13</xdr:col>
      <xdr:colOff>542925</xdr:colOff>
      <xdr:row>22</xdr:row>
      <xdr:rowOff>114300</xdr:rowOff>
    </xdr:to>
    <xdr:sp macro="" textlink="">
      <xdr:nvSpPr>
        <xdr:cNvPr id="95" name="Rectangle 219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>
          <a:spLocks noChangeArrowheads="1"/>
        </xdr:cNvSpPr>
      </xdr:nvSpPr>
      <xdr:spPr bwMode="auto">
        <a:xfrm>
          <a:off x="8220075" y="5743575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51706</xdr:colOff>
      <xdr:row>47</xdr:row>
      <xdr:rowOff>58965</xdr:rowOff>
    </xdr:from>
    <xdr:to>
      <xdr:col>10</xdr:col>
      <xdr:colOff>233589</xdr:colOff>
      <xdr:row>49</xdr:row>
      <xdr:rowOff>138644</xdr:rowOff>
    </xdr:to>
    <xdr:sp macro="" textlink="">
      <xdr:nvSpPr>
        <xdr:cNvPr id="96" name="Rectangle 220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>
          <a:spLocks noChangeArrowheads="1"/>
        </xdr:cNvSpPr>
      </xdr:nvSpPr>
      <xdr:spPr bwMode="auto">
        <a:xfrm>
          <a:off x="5208813" y="8032751"/>
          <a:ext cx="1352097" cy="392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361950</xdr:colOff>
      <xdr:row>21</xdr:row>
      <xdr:rowOff>95250</xdr:rowOff>
    </xdr:from>
    <xdr:to>
      <xdr:col>10</xdr:col>
      <xdr:colOff>361950</xdr:colOff>
      <xdr:row>21</xdr:row>
      <xdr:rowOff>95250</xdr:rowOff>
    </xdr:to>
    <xdr:sp macro="" textlink="">
      <xdr:nvSpPr>
        <xdr:cNvPr id="100" name="Line 225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>
          <a:spLocks noChangeShapeType="1"/>
        </xdr:cNvSpPr>
      </xdr:nvSpPr>
      <xdr:spPr bwMode="auto">
        <a:xfrm>
          <a:off x="673417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663646</xdr:colOff>
      <xdr:row>21</xdr:row>
      <xdr:rowOff>7537</xdr:rowOff>
    </xdr:from>
    <xdr:to>
      <xdr:col>10</xdr:col>
      <xdr:colOff>358930</xdr:colOff>
      <xdr:row>23</xdr:row>
      <xdr:rowOff>34425</xdr:rowOff>
    </xdr:to>
    <xdr:cxnSp macro="">
      <xdr:nvCxnSpPr>
        <xdr:cNvPr id="101" name="AutoShape 226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4174289" y="5382358"/>
          <a:ext cx="2511962" cy="353460"/>
        </a:xfrm>
        <a:prstGeom prst="bentConnector3">
          <a:avLst>
            <a:gd name="adj1" fmla="val 13407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505026</xdr:colOff>
      <xdr:row>16</xdr:row>
      <xdr:rowOff>143816</xdr:rowOff>
    </xdr:from>
    <xdr:to>
      <xdr:col>10</xdr:col>
      <xdr:colOff>402571</xdr:colOff>
      <xdr:row>21</xdr:row>
      <xdr:rowOff>6770</xdr:rowOff>
    </xdr:to>
    <xdr:cxnSp macro="">
      <xdr:nvCxnSpPr>
        <xdr:cNvPr id="102" name="AutoShape 228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3430562" y="3069352"/>
          <a:ext cx="3299330" cy="679382"/>
        </a:xfrm>
        <a:prstGeom prst="bentConnector3">
          <a:avLst>
            <a:gd name="adj1" fmla="val 11497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6</xdr:col>
      <xdr:colOff>142875</xdr:colOff>
      <xdr:row>15</xdr:row>
      <xdr:rowOff>47625</xdr:rowOff>
    </xdr:from>
    <xdr:to>
      <xdr:col>6</xdr:col>
      <xdr:colOff>1009650</xdr:colOff>
      <xdr:row>17</xdr:row>
      <xdr:rowOff>9525</xdr:rowOff>
    </xdr:to>
    <xdr:sp macro="" textlink="">
      <xdr:nvSpPr>
        <xdr:cNvPr id="103" name="Rectangle 230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Arrowheads="1"/>
        </xdr:cNvSpPr>
      </xdr:nvSpPr>
      <xdr:spPr bwMode="auto">
        <a:xfrm>
          <a:off x="3676650" y="4867275"/>
          <a:ext cx="866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0,000011%</a:t>
          </a:r>
        </a:p>
      </xdr:txBody>
    </xdr:sp>
    <xdr:clientData/>
  </xdr:twoCellAnchor>
  <xdr:twoCellAnchor>
    <xdr:from>
      <xdr:col>3</xdr:col>
      <xdr:colOff>160440</xdr:colOff>
      <xdr:row>34</xdr:row>
      <xdr:rowOff>97058</xdr:rowOff>
    </xdr:from>
    <xdr:to>
      <xdr:col>10</xdr:col>
      <xdr:colOff>127040</xdr:colOff>
      <xdr:row>39</xdr:row>
      <xdr:rowOff>82559</xdr:rowOff>
    </xdr:to>
    <xdr:cxnSp macro="">
      <xdr:nvCxnSpPr>
        <xdr:cNvPr id="104" name="AutoShape 232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2065440" y="5961737"/>
          <a:ext cx="4388921" cy="801929"/>
        </a:xfrm>
        <a:prstGeom prst="bentConnector3">
          <a:avLst>
            <a:gd name="adj1" fmla="val -232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3</xdr:col>
      <xdr:colOff>419100</xdr:colOff>
      <xdr:row>37</xdr:row>
      <xdr:rowOff>140380</xdr:rowOff>
    </xdr:from>
    <xdr:to>
      <xdr:col>5</xdr:col>
      <xdr:colOff>175759</xdr:colOff>
      <xdr:row>40</xdr:row>
      <xdr:rowOff>680</xdr:rowOff>
    </xdr:to>
    <xdr:sp macro="" textlink="">
      <xdr:nvSpPr>
        <xdr:cNvPr id="105" name="Rectangle 233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Arrowheads="1"/>
        </xdr:cNvSpPr>
      </xdr:nvSpPr>
      <xdr:spPr bwMode="auto">
        <a:xfrm>
          <a:off x="2324100" y="6494916"/>
          <a:ext cx="777195" cy="35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0,0184%</a:t>
          </a:r>
        </a:p>
      </xdr:txBody>
    </xdr:sp>
    <xdr:clientData/>
  </xdr:twoCellAnchor>
  <xdr:twoCellAnchor>
    <xdr:from>
      <xdr:col>6</xdr:col>
      <xdr:colOff>421219</xdr:colOff>
      <xdr:row>20</xdr:row>
      <xdr:rowOff>127000</xdr:rowOff>
    </xdr:from>
    <xdr:to>
      <xdr:col>7</xdr:col>
      <xdr:colOff>285753</xdr:colOff>
      <xdr:row>23</xdr:row>
      <xdr:rowOff>114300</xdr:rowOff>
    </xdr:to>
    <xdr:sp macro="" textlink="">
      <xdr:nvSpPr>
        <xdr:cNvPr id="106" name="Rectangle 234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Arrowheads="1"/>
        </xdr:cNvSpPr>
      </xdr:nvSpPr>
      <xdr:spPr bwMode="auto">
        <a:xfrm>
          <a:off x="3954994" y="5756275"/>
          <a:ext cx="931334" cy="47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0,0273%</a:t>
          </a:r>
        </a:p>
      </xdr:txBody>
    </xdr:sp>
    <xdr:clientData/>
  </xdr:twoCellAnchor>
  <xdr:twoCellAnchor>
    <xdr:from>
      <xdr:col>1</xdr:col>
      <xdr:colOff>238126</xdr:colOff>
      <xdr:row>21</xdr:row>
      <xdr:rowOff>31751</xdr:rowOff>
    </xdr:from>
    <xdr:to>
      <xdr:col>2</xdr:col>
      <xdr:colOff>275133</xdr:colOff>
      <xdr:row>25</xdr:row>
      <xdr:rowOff>48208</xdr:rowOff>
    </xdr:to>
    <xdr:sp macro="" textlink="">
      <xdr:nvSpPr>
        <xdr:cNvPr id="109" name="Rectangle 151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>
          <a:spLocks noChangeArrowheads="1"/>
        </xdr:cNvSpPr>
      </xdr:nvSpPr>
      <xdr:spPr bwMode="auto">
        <a:xfrm>
          <a:off x="360590" y="540657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Antarfish Ltda.</a:t>
          </a:r>
        </a:p>
      </xdr:txBody>
    </xdr:sp>
    <xdr:clientData/>
  </xdr:twoCellAnchor>
  <xdr:twoCellAnchor>
    <xdr:from>
      <xdr:col>1</xdr:col>
      <xdr:colOff>958850</xdr:colOff>
      <xdr:row>10</xdr:row>
      <xdr:rowOff>23814</xdr:rowOff>
    </xdr:from>
    <xdr:to>
      <xdr:col>1</xdr:col>
      <xdr:colOff>958850</xdr:colOff>
      <xdr:row>21</xdr:row>
      <xdr:rowOff>28576</xdr:rowOff>
    </xdr:to>
    <xdr:sp macro="" textlink="">
      <xdr:nvSpPr>
        <xdr:cNvPr id="110" name="Line 163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>
          <a:spLocks noChangeShapeType="1"/>
        </xdr:cNvSpPr>
      </xdr:nvSpPr>
      <xdr:spPr bwMode="auto">
        <a:xfrm flipH="1">
          <a:off x="1085850" y="3636964"/>
          <a:ext cx="0" cy="18208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195793</xdr:colOff>
      <xdr:row>20</xdr:row>
      <xdr:rowOff>52917</xdr:rowOff>
    </xdr:from>
    <xdr:to>
      <xdr:col>4</xdr:col>
      <xdr:colOff>95250</xdr:colOff>
      <xdr:row>23</xdr:row>
      <xdr:rowOff>37044</xdr:rowOff>
    </xdr:to>
    <xdr:sp macro="" textlink="">
      <xdr:nvSpPr>
        <xdr:cNvPr id="111" name="Rectangle 164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>
          <a:spLocks noChangeArrowheads="1"/>
        </xdr:cNvSpPr>
      </xdr:nvSpPr>
      <xdr:spPr bwMode="auto">
        <a:xfrm>
          <a:off x="1453093" y="5682192"/>
          <a:ext cx="994832" cy="469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endParaRPr lang="es-ES" sz="900" b="0" i="0" u="none" strike="noStrike" baseline="0">
            <a:solidFill>
              <a:schemeClr val="tx1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99,8751%</a:t>
          </a:r>
        </a:p>
      </xdr:txBody>
    </xdr:sp>
    <xdr:clientData/>
  </xdr:twoCellAnchor>
  <xdr:twoCellAnchor>
    <xdr:from>
      <xdr:col>1</xdr:col>
      <xdr:colOff>288130</xdr:colOff>
      <xdr:row>25</xdr:row>
      <xdr:rowOff>50536</xdr:rowOff>
    </xdr:from>
    <xdr:to>
      <xdr:col>1</xdr:col>
      <xdr:colOff>288130</xdr:colOff>
      <xdr:row>40</xdr:row>
      <xdr:rowOff>18672</xdr:rowOff>
    </xdr:to>
    <xdr:sp macro="" textlink="">
      <xdr:nvSpPr>
        <xdr:cNvPr id="112" name="Line 153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>
          <a:spLocks noChangeShapeType="1"/>
        </xdr:cNvSpPr>
      </xdr:nvSpPr>
      <xdr:spPr bwMode="auto">
        <a:xfrm flipH="1">
          <a:off x="410594" y="4445643"/>
          <a:ext cx="0" cy="24174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23</xdr:row>
      <xdr:rowOff>47625</xdr:rowOff>
    </xdr:from>
    <xdr:to>
      <xdr:col>4</xdr:col>
      <xdr:colOff>9525</xdr:colOff>
      <xdr:row>23</xdr:row>
      <xdr:rowOff>47625</xdr:rowOff>
    </xdr:to>
    <xdr:sp macro="" textlink="">
      <xdr:nvSpPr>
        <xdr:cNvPr id="113" name="Line 169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>
          <a:spLocks noChangeShapeType="1"/>
        </xdr:cNvSpPr>
      </xdr:nvSpPr>
      <xdr:spPr bwMode="auto">
        <a:xfrm flipH="1">
          <a:off x="1533525" y="6162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196171</xdr:colOff>
      <xdr:row>12</xdr:row>
      <xdr:rowOff>31750</xdr:rowOff>
    </xdr:from>
    <xdr:to>
      <xdr:col>12</xdr:col>
      <xdr:colOff>192356</xdr:colOff>
      <xdr:row>16</xdr:row>
      <xdr:rowOff>48207</xdr:rowOff>
    </xdr:to>
    <xdr:sp macro="" textlink="">
      <xdr:nvSpPr>
        <xdr:cNvPr id="114" name="Rectangle 151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>
          <a:spLocks noChangeArrowheads="1"/>
        </xdr:cNvSpPr>
      </xdr:nvSpPr>
      <xdr:spPr bwMode="auto">
        <a:xfrm>
          <a:off x="6523492" y="3937000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Inversiones Salmones Australes Ltda.</a:t>
          </a:r>
        </a:p>
      </xdr:txBody>
    </xdr:sp>
    <xdr:clientData/>
  </xdr:twoCellAnchor>
  <xdr:twoCellAnchor>
    <xdr:from>
      <xdr:col>12</xdr:col>
      <xdr:colOff>190500</xdr:colOff>
      <xdr:row>13</xdr:row>
      <xdr:rowOff>95250</xdr:rowOff>
    </xdr:from>
    <xdr:to>
      <xdr:col>21</xdr:col>
      <xdr:colOff>20860</xdr:colOff>
      <xdr:row>13</xdr:row>
      <xdr:rowOff>95250</xdr:rowOff>
    </xdr:to>
    <xdr:sp macro="" textlink="">
      <xdr:nvSpPr>
        <xdr:cNvPr id="115" name="Line 50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>
          <a:spLocks noChangeShapeType="1"/>
        </xdr:cNvSpPr>
      </xdr:nvSpPr>
      <xdr:spPr bwMode="auto">
        <a:xfrm>
          <a:off x="7688036" y="4163786"/>
          <a:ext cx="509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10</xdr:row>
      <xdr:rowOff>23814</xdr:rowOff>
    </xdr:from>
    <xdr:to>
      <xdr:col>11</xdr:col>
      <xdr:colOff>381000</xdr:colOff>
      <xdr:row>12</xdr:row>
      <xdr:rowOff>28576</xdr:rowOff>
    </xdr:to>
    <xdr:sp macro="" textlink="">
      <xdr:nvSpPr>
        <xdr:cNvPr id="116" name="Line 18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>
          <a:spLocks noChangeShapeType="1"/>
        </xdr:cNvSpPr>
      </xdr:nvSpPr>
      <xdr:spPr bwMode="auto">
        <a:xfrm flipH="1">
          <a:off x="7326313" y="4087814"/>
          <a:ext cx="0" cy="3222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134256</xdr:colOff>
      <xdr:row>18</xdr:row>
      <xdr:rowOff>128511</xdr:rowOff>
    </xdr:from>
    <xdr:to>
      <xdr:col>2</xdr:col>
      <xdr:colOff>6802</xdr:colOff>
      <xdr:row>21</xdr:row>
      <xdr:rowOff>70304</xdr:rowOff>
    </xdr:to>
    <xdr:sp macro="" textlink="">
      <xdr:nvSpPr>
        <xdr:cNvPr id="117" name="Rectangle 164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>
          <a:spLocks noChangeArrowheads="1"/>
        </xdr:cNvSpPr>
      </xdr:nvSpPr>
      <xdr:spPr bwMode="auto">
        <a:xfrm>
          <a:off x="256720" y="3380618"/>
          <a:ext cx="1001939" cy="43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0,1249%</a:t>
          </a:r>
        </a:p>
      </xdr:txBody>
    </xdr:sp>
    <xdr:clientData/>
  </xdr:twoCellAnchor>
  <xdr:twoCellAnchor>
    <xdr:from>
      <xdr:col>10</xdr:col>
      <xdr:colOff>21167</xdr:colOff>
      <xdr:row>10</xdr:row>
      <xdr:rowOff>57151</xdr:rowOff>
    </xdr:from>
    <xdr:to>
      <xdr:col>12</xdr:col>
      <xdr:colOff>169334</xdr:colOff>
      <xdr:row>12</xdr:row>
      <xdr:rowOff>95251</xdr:rowOff>
    </xdr:to>
    <xdr:sp macro="" textlink="">
      <xdr:nvSpPr>
        <xdr:cNvPr id="118" name="Rectangle 164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>
          <a:spLocks noChangeArrowheads="1"/>
        </xdr:cNvSpPr>
      </xdr:nvSpPr>
      <xdr:spPr bwMode="auto">
        <a:xfrm>
          <a:off x="6393392" y="4067176"/>
          <a:ext cx="132926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99,9999%</a:t>
          </a: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561974</xdr:colOff>
      <xdr:row>14</xdr:row>
      <xdr:rowOff>40822</xdr:rowOff>
    </xdr:from>
    <xdr:to>
      <xdr:col>4</xdr:col>
      <xdr:colOff>561974</xdr:colOff>
      <xdr:row>16</xdr:row>
      <xdr:rowOff>95250</xdr:rowOff>
    </xdr:to>
    <xdr:sp macro="" textlink="">
      <xdr:nvSpPr>
        <xdr:cNvPr id="119" name="Line 163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>
          <a:spLocks noChangeShapeType="1"/>
        </xdr:cNvSpPr>
      </xdr:nvSpPr>
      <xdr:spPr bwMode="auto">
        <a:xfrm flipH="1">
          <a:off x="2902403" y="4272643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561975</xdr:colOff>
      <xdr:row>14</xdr:row>
      <xdr:rowOff>36739</xdr:rowOff>
    </xdr:from>
    <xdr:to>
      <xdr:col>10</xdr:col>
      <xdr:colOff>190500</xdr:colOff>
      <xdr:row>14</xdr:row>
      <xdr:rowOff>36739</xdr:rowOff>
    </xdr:to>
    <xdr:sp macro="" textlink="">
      <xdr:nvSpPr>
        <xdr:cNvPr id="120" name="Line 50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>
          <a:spLocks noChangeShapeType="1"/>
        </xdr:cNvSpPr>
      </xdr:nvSpPr>
      <xdr:spPr bwMode="auto">
        <a:xfrm>
          <a:off x="2902404" y="4268560"/>
          <a:ext cx="36154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114734</xdr:colOff>
      <xdr:row>27</xdr:row>
      <xdr:rowOff>8659</xdr:rowOff>
    </xdr:from>
    <xdr:to>
      <xdr:col>7</xdr:col>
      <xdr:colOff>238555</xdr:colOff>
      <xdr:row>27</xdr:row>
      <xdr:rowOff>8659</xdr:rowOff>
    </xdr:to>
    <xdr:sp macro="" textlink="">
      <xdr:nvSpPr>
        <xdr:cNvPr id="121" name="Line 169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>
          <a:spLocks noChangeShapeType="1"/>
        </xdr:cNvSpPr>
      </xdr:nvSpPr>
      <xdr:spPr bwMode="auto">
        <a:xfrm>
          <a:off x="2038784" y="6428509"/>
          <a:ext cx="2809871" cy="0"/>
        </a:xfrm>
        <a:prstGeom prst="line">
          <a:avLst/>
        </a:prstGeom>
        <a:noFill/>
        <a:ln w="9525">
          <a:solidFill>
            <a:schemeClr val="tx1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317501</xdr:colOff>
      <xdr:row>27</xdr:row>
      <xdr:rowOff>4234</xdr:rowOff>
    </xdr:from>
    <xdr:to>
      <xdr:col>7</xdr:col>
      <xdr:colOff>285740</xdr:colOff>
      <xdr:row>28</xdr:row>
      <xdr:rowOff>120651</xdr:rowOff>
    </xdr:to>
    <xdr:sp macro="" textlink="">
      <xdr:nvSpPr>
        <xdr:cNvPr id="122" name="Rectangle 90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>
          <a:spLocks noChangeArrowheads="1"/>
        </xdr:cNvSpPr>
      </xdr:nvSpPr>
      <xdr:spPr bwMode="auto">
        <a:xfrm>
          <a:off x="3851276" y="6766984"/>
          <a:ext cx="1035039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49,0000%</a:t>
          </a:r>
          <a:r>
            <a:rPr lang="es-ES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381000</xdr:colOff>
      <xdr:row>34</xdr:row>
      <xdr:rowOff>38822</xdr:rowOff>
    </xdr:from>
    <xdr:to>
      <xdr:col>13</xdr:col>
      <xdr:colOff>381000</xdr:colOff>
      <xdr:row>34</xdr:row>
      <xdr:rowOff>38822</xdr:rowOff>
    </xdr:to>
    <xdr:sp macro="" textlink="">
      <xdr:nvSpPr>
        <xdr:cNvPr id="126" name="Line 20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>
          <a:spLocks noChangeShapeType="1"/>
        </xdr:cNvSpPr>
      </xdr:nvSpPr>
      <xdr:spPr bwMode="auto">
        <a:xfrm flipH="1" flipV="1">
          <a:off x="7943850" y="7614372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381001</xdr:colOff>
      <xdr:row>10</xdr:row>
      <xdr:rowOff>31750</xdr:rowOff>
    </xdr:from>
    <xdr:to>
      <xdr:col>13</xdr:col>
      <xdr:colOff>383268</xdr:colOff>
      <xdr:row>34</xdr:row>
      <xdr:rowOff>40820</xdr:rowOff>
    </xdr:to>
    <xdr:sp macro="" textlink="">
      <xdr:nvSpPr>
        <xdr:cNvPr id="127" name="Line 181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>
          <a:spLocks noChangeShapeType="1"/>
        </xdr:cNvSpPr>
      </xdr:nvSpPr>
      <xdr:spPr bwMode="auto">
        <a:xfrm>
          <a:off x="8501064" y="4095750"/>
          <a:ext cx="2267" cy="38190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571500</xdr:colOff>
      <xdr:row>31</xdr:row>
      <xdr:rowOff>136071</xdr:rowOff>
    </xdr:from>
    <xdr:to>
      <xdr:col>21</xdr:col>
      <xdr:colOff>571500</xdr:colOff>
      <xdr:row>39</xdr:row>
      <xdr:rowOff>22058</xdr:rowOff>
    </xdr:to>
    <xdr:sp macro="" textlink="">
      <xdr:nvSpPr>
        <xdr:cNvPr id="132" name="Line 18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>
          <a:spLocks noChangeShapeType="1"/>
        </xdr:cNvSpPr>
      </xdr:nvSpPr>
      <xdr:spPr bwMode="auto">
        <a:xfrm>
          <a:off x="13335000" y="5510892"/>
          <a:ext cx="0" cy="11922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406976</xdr:colOff>
      <xdr:row>39</xdr:row>
      <xdr:rowOff>27211</xdr:rowOff>
    </xdr:from>
    <xdr:to>
      <xdr:col>21</xdr:col>
      <xdr:colOff>571499</xdr:colOff>
      <xdr:row>39</xdr:row>
      <xdr:rowOff>27211</xdr:rowOff>
    </xdr:to>
    <xdr:sp macro="" textlink="">
      <xdr:nvSpPr>
        <xdr:cNvPr id="133" name="Line 201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ShapeType="1"/>
        </xdr:cNvSpPr>
      </xdr:nvSpPr>
      <xdr:spPr bwMode="auto">
        <a:xfrm flipH="1">
          <a:off x="7904512" y="6708318"/>
          <a:ext cx="54304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92524</xdr:colOff>
      <xdr:row>29</xdr:row>
      <xdr:rowOff>30923</xdr:rowOff>
    </xdr:from>
    <xdr:to>
      <xdr:col>17</xdr:col>
      <xdr:colOff>452378</xdr:colOff>
      <xdr:row>29</xdr:row>
      <xdr:rowOff>30923</xdr:rowOff>
    </xdr:to>
    <xdr:cxnSp macro="">
      <xdr:nvCxnSpPr>
        <xdr:cNvPr id="134" name="133 Conector recto de flecha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 bwMode="auto">
        <a:xfrm flipV="1">
          <a:off x="1997524" y="5079173"/>
          <a:ext cx="8877925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23</xdr:row>
      <xdr:rowOff>40821</xdr:rowOff>
    </xdr:from>
    <xdr:to>
      <xdr:col>17</xdr:col>
      <xdr:colOff>421821</xdr:colOff>
      <xdr:row>23</xdr:row>
      <xdr:rowOff>40821</xdr:rowOff>
    </xdr:to>
    <xdr:cxnSp macro="">
      <xdr:nvCxnSpPr>
        <xdr:cNvPr id="135" name="134 Conector recto de flecha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 bwMode="auto">
        <a:xfrm>
          <a:off x="7905750" y="5742214"/>
          <a:ext cx="2939142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272143</xdr:colOff>
      <xdr:row>22</xdr:row>
      <xdr:rowOff>0</xdr:rowOff>
    </xdr:from>
    <xdr:to>
      <xdr:col>17</xdr:col>
      <xdr:colOff>498021</xdr:colOff>
      <xdr:row>22</xdr:row>
      <xdr:rowOff>153760</xdr:rowOff>
    </xdr:to>
    <xdr:sp macro="" textlink="">
      <xdr:nvSpPr>
        <xdr:cNvPr id="136" name="Rectangle 130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>
          <a:spLocks noChangeArrowheads="1"/>
        </xdr:cNvSpPr>
      </xdr:nvSpPr>
      <xdr:spPr bwMode="auto">
        <a:xfrm>
          <a:off x="10778218" y="5953125"/>
          <a:ext cx="816428" cy="153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0,00003%</a:t>
          </a:r>
        </a:p>
      </xdr:txBody>
    </xdr:sp>
    <xdr:clientData/>
  </xdr:twoCellAnchor>
  <xdr:twoCellAnchor>
    <xdr:from>
      <xdr:col>2</xdr:col>
      <xdr:colOff>407307</xdr:colOff>
      <xdr:row>13</xdr:row>
      <xdr:rowOff>33715</xdr:rowOff>
    </xdr:from>
    <xdr:to>
      <xdr:col>2</xdr:col>
      <xdr:colOff>407307</xdr:colOff>
      <xdr:row>26</xdr:row>
      <xdr:rowOff>128213</xdr:rowOff>
    </xdr:to>
    <xdr:sp macro="" textlink="">
      <xdr:nvSpPr>
        <xdr:cNvPr id="140" name="Line 163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>
          <a:spLocks noChangeShapeType="1"/>
        </xdr:cNvSpPr>
      </xdr:nvSpPr>
      <xdr:spPr bwMode="auto">
        <a:xfrm>
          <a:off x="1670957" y="4142165"/>
          <a:ext cx="0" cy="22407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408214</xdr:colOff>
      <xdr:row>13</xdr:row>
      <xdr:rowOff>40821</xdr:rowOff>
    </xdr:from>
    <xdr:to>
      <xdr:col>10</xdr:col>
      <xdr:colOff>190500</xdr:colOff>
      <xdr:row>13</xdr:row>
      <xdr:rowOff>40821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>
          <a:spLocks noChangeShapeType="1"/>
        </xdr:cNvSpPr>
      </xdr:nvSpPr>
      <xdr:spPr bwMode="auto">
        <a:xfrm flipV="1">
          <a:off x="1665514" y="4536621"/>
          <a:ext cx="4897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235473</xdr:colOff>
      <xdr:row>32</xdr:row>
      <xdr:rowOff>98425</xdr:rowOff>
    </xdr:from>
    <xdr:to>
      <xdr:col>10</xdr:col>
      <xdr:colOff>408600</xdr:colOff>
      <xdr:row>32</xdr:row>
      <xdr:rowOff>98425</xdr:rowOff>
    </xdr:to>
    <xdr:sp macro="" textlink="">
      <xdr:nvSpPr>
        <xdr:cNvPr id="142" name="Line 169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>
          <a:spLocks noChangeShapeType="1"/>
        </xdr:cNvSpPr>
      </xdr:nvSpPr>
      <xdr:spPr bwMode="auto">
        <a:xfrm>
          <a:off x="6593411" y="7654925"/>
          <a:ext cx="1731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308985</xdr:colOff>
      <xdr:row>18</xdr:row>
      <xdr:rowOff>1</xdr:rowOff>
    </xdr:from>
    <xdr:to>
      <xdr:col>20</xdr:col>
      <xdr:colOff>7798</xdr:colOff>
      <xdr:row>18</xdr:row>
      <xdr:rowOff>1</xdr:rowOff>
    </xdr:to>
    <xdr:cxnSp macro="">
      <xdr:nvCxnSpPr>
        <xdr:cNvPr id="144" name="143 Conector recto de flecha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 bwMode="auto">
        <a:xfrm>
          <a:off x="10234035" y="4933951"/>
          <a:ext cx="2061013" cy="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316590</xdr:colOff>
      <xdr:row>18</xdr:row>
      <xdr:rowOff>1</xdr:rowOff>
    </xdr:from>
    <xdr:to>
      <xdr:col>16</xdr:col>
      <xdr:colOff>316590</xdr:colOff>
      <xdr:row>23</xdr:row>
      <xdr:rowOff>40822</xdr:rowOff>
    </xdr:to>
    <xdr:sp macro="" textlink="">
      <xdr:nvSpPr>
        <xdr:cNvPr id="145" name="Line 181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>
          <a:spLocks noChangeShapeType="1"/>
        </xdr:cNvSpPr>
      </xdr:nvSpPr>
      <xdr:spPr bwMode="auto">
        <a:xfrm>
          <a:off x="10154554" y="488496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543079</xdr:colOff>
      <xdr:row>8</xdr:row>
      <xdr:rowOff>23839</xdr:rowOff>
    </xdr:from>
    <xdr:to>
      <xdr:col>14</xdr:col>
      <xdr:colOff>543079</xdr:colOff>
      <xdr:row>10</xdr:row>
      <xdr:rowOff>14284</xdr:rowOff>
    </xdr:to>
    <xdr:cxnSp macro="">
      <xdr:nvCxnSpPr>
        <xdr:cNvPr id="154" name="153 Conector recto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flipH="1">
          <a:off x="9210829" y="3275946"/>
          <a:ext cx="0" cy="3170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75884</xdr:colOff>
      <xdr:row>25</xdr:row>
      <xdr:rowOff>104424</xdr:rowOff>
    </xdr:from>
    <xdr:to>
      <xdr:col>17</xdr:col>
      <xdr:colOff>455415</xdr:colOff>
      <xdr:row>28</xdr:row>
      <xdr:rowOff>61803</xdr:rowOff>
    </xdr:to>
    <xdr:cxnSp macro="">
      <xdr:nvCxnSpPr>
        <xdr:cNvPr id="163" name="162 Conector angular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flipV="1">
          <a:off x="1980884" y="6132388"/>
          <a:ext cx="8897602" cy="447236"/>
        </a:xfrm>
        <a:prstGeom prst="bentConnector3">
          <a:avLst>
            <a:gd name="adj1" fmla="val 91501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958850</xdr:colOff>
      <xdr:row>10</xdr:row>
      <xdr:rowOff>21998</xdr:rowOff>
    </xdr:from>
    <xdr:to>
      <xdr:col>27</xdr:col>
      <xdr:colOff>196172</xdr:colOff>
      <xdr:row>10</xdr:row>
      <xdr:rowOff>21998</xdr:rowOff>
    </xdr:to>
    <xdr:cxnSp macro="">
      <xdr:nvCxnSpPr>
        <xdr:cNvPr id="166" name="165 Conector recto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>
          <a:stCxn id="110" idx="0"/>
          <a:endCxn id="72" idx="0"/>
        </xdr:cNvCxnSpPr>
      </xdr:nvCxnSpPr>
      <xdr:spPr>
        <a:xfrm flipV="1">
          <a:off x="1081314" y="1967819"/>
          <a:ext cx="154842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396875</xdr:colOff>
      <xdr:row>31</xdr:row>
      <xdr:rowOff>150813</xdr:rowOff>
    </xdr:from>
    <xdr:to>
      <xdr:col>12</xdr:col>
      <xdr:colOff>393060</xdr:colOff>
      <xdr:row>36</xdr:row>
      <xdr:rowOff>3985</xdr:rowOff>
    </xdr:to>
    <xdr:sp macro="" textlink="">
      <xdr:nvSpPr>
        <xdr:cNvPr id="148" name="Rectangle 98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>
          <a:spLocks noChangeArrowheads="1"/>
        </xdr:cNvSpPr>
      </xdr:nvSpPr>
      <xdr:spPr bwMode="auto">
        <a:xfrm>
          <a:off x="6724196" y="715849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Laboratorio Antares S.A.</a:t>
          </a:r>
        </a:p>
      </xdr:txBody>
    </xdr:sp>
    <xdr:clientData/>
  </xdr:twoCellAnchor>
  <xdr:twoCellAnchor>
    <xdr:from>
      <xdr:col>7</xdr:col>
      <xdr:colOff>269875</xdr:colOff>
      <xdr:row>23</xdr:row>
      <xdr:rowOff>127001</xdr:rowOff>
    </xdr:from>
    <xdr:to>
      <xdr:col>9</xdr:col>
      <xdr:colOff>266061</xdr:colOff>
      <xdr:row>27</xdr:row>
      <xdr:rowOff>143458</xdr:rowOff>
    </xdr:to>
    <xdr:sp macro="" textlink="">
      <xdr:nvSpPr>
        <xdr:cNvPr id="149" name="Rectangle 161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>
          <a:spLocks noChangeArrowheads="1"/>
        </xdr:cNvSpPr>
      </xdr:nvSpPr>
      <xdr:spPr bwMode="auto">
        <a:xfrm>
          <a:off x="4841875" y="582839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Australes S.A.</a:t>
          </a:r>
        </a:p>
      </xdr:txBody>
    </xdr:sp>
    <xdr:clientData/>
  </xdr:twoCellAnchor>
  <xdr:twoCellAnchor>
    <xdr:from>
      <xdr:col>10</xdr:col>
      <xdr:colOff>71437</xdr:colOff>
      <xdr:row>30</xdr:row>
      <xdr:rowOff>63500</xdr:rowOff>
    </xdr:from>
    <xdr:to>
      <xdr:col>11</xdr:col>
      <xdr:colOff>271462</xdr:colOff>
      <xdr:row>32</xdr:row>
      <xdr:rowOff>82550</xdr:rowOff>
    </xdr:to>
    <xdr:sp macro="" textlink="">
      <xdr:nvSpPr>
        <xdr:cNvPr id="150" name="Rectangle 15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>
          <a:spLocks noChangeArrowheads="1"/>
        </xdr:cNvSpPr>
      </xdr:nvSpPr>
      <xdr:spPr bwMode="auto">
        <a:xfrm>
          <a:off x="6429375" y="7302500"/>
          <a:ext cx="787400" cy="33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99,50%</a:t>
          </a:r>
        </a:p>
      </xdr:txBody>
    </xdr:sp>
    <xdr:clientData/>
  </xdr:twoCellAnchor>
  <xdr:twoCellAnchor>
    <xdr:from>
      <xdr:col>6</xdr:col>
      <xdr:colOff>573577</xdr:colOff>
      <xdr:row>34</xdr:row>
      <xdr:rowOff>96487</xdr:rowOff>
    </xdr:from>
    <xdr:to>
      <xdr:col>10</xdr:col>
      <xdr:colOff>224193</xdr:colOff>
      <xdr:row>34</xdr:row>
      <xdr:rowOff>96487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H="1">
          <a:off x="4084220" y="7594023"/>
          <a:ext cx="2467294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297656</xdr:colOff>
      <xdr:row>16</xdr:row>
      <xdr:rowOff>54769</xdr:rowOff>
    </xdr:from>
    <xdr:to>
      <xdr:col>20</xdr:col>
      <xdr:colOff>11906</xdr:colOff>
      <xdr:row>18</xdr:row>
      <xdr:rowOff>73819</xdr:rowOff>
    </xdr:to>
    <xdr:sp macro="" textlink="">
      <xdr:nvSpPr>
        <xdr:cNvPr id="155" name="Rectangle 89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>
          <a:spLocks noChangeArrowheads="1"/>
        </xdr:cNvSpPr>
      </xdr:nvSpPr>
      <xdr:spPr bwMode="auto">
        <a:xfrm>
          <a:off x="11994356" y="4658519"/>
          <a:ext cx="89535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0,00002%</a:t>
          </a:r>
        </a:p>
      </xdr:txBody>
    </xdr:sp>
    <xdr:clientData/>
  </xdr:twoCellAnchor>
  <xdr:twoCellAnchor>
    <xdr:from>
      <xdr:col>12</xdr:col>
      <xdr:colOff>352550</xdr:colOff>
      <xdr:row>32</xdr:row>
      <xdr:rowOff>63088</xdr:rowOff>
    </xdr:from>
    <xdr:to>
      <xdr:col>13</xdr:col>
      <xdr:colOff>390650</xdr:colOff>
      <xdr:row>34</xdr:row>
      <xdr:rowOff>82138</xdr:rowOff>
    </xdr:to>
    <xdr:sp macro="" textlink="">
      <xdr:nvSpPr>
        <xdr:cNvPr id="167" name="Rectangle 92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>
          <a:spLocks noChangeArrowheads="1"/>
        </xdr:cNvSpPr>
      </xdr:nvSpPr>
      <xdr:spPr bwMode="auto">
        <a:xfrm>
          <a:off x="7850086" y="5601195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0,01%</a:t>
          </a:r>
        </a:p>
      </xdr:txBody>
    </xdr:sp>
    <xdr:clientData/>
  </xdr:twoCellAnchor>
  <xdr:twoCellAnchor>
    <xdr:from>
      <xdr:col>12</xdr:col>
      <xdr:colOff>404504</xdr:colOff>
      <xdr:row>36</xdr:row>
      <xdr:rowOff>148441</xdr:rowOff>
    </xdr:from>
    <xdr:to>
      <xdr:col>13</xdr:col>
      <xdr:colOff>442604</xdr:colOff>
      <xdr:row>39</xdr:row>
      <xdr:rowOff>4206</xdr:rowOff>
    </xdr:to>
    <xdr:sp macro="" textlink="">
      <xdr:nvSpPr>
        <xdr:cNvPr id="168" name="Rectangle 92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>
          <a:spLocks noChangeArrowheads="1"/>
        </xdr:cNvSpPr>
      </xdr:nvSpPr>
      <xdr:spPr bwMode="auto">
        <a:xfrm>
          <a:off x="7902040" y="7972548"/>
          <a:ext cx="623207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2</xdr:col>
      <xdr:colOff>155863</xdr:colOff>
      <xdr:row>23</xdr:row>
      <xdr:rowOff>103909</xdr:rowOff>
    </xdr:from>
    <xdr:to>
      <xdr:col>4</xdr:col>
      <xdr:colOff>56860</xdr:colOff>
      <xdr:row>26</xdr:row>
      <xdr:rowOff>45701</xdr:rowOff>
    </xdr:to>
    <xdr:sp macro="" textlink="">
      <xdr:nvSpPr>
        <xdr:cNvPr id="169" name="Rectangle 164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>
          <a:spLocks noChangeArrowheads="1"/>
        </xdr:cNvSpPr>
      </xdr:nvSpPr>
      <xdr:spPr bwMode="auto">
        <a:xfrm>
          <a:off x="1411431" y="6433704"/>
          <a:ext cx="1000702" cy="435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34,32%</a:t>
          </a:r>
        </a:p>
      </xdr:txBody>
    </xdr:sp>
    <xdr:clientData/>
  </xdr:twoCellAnchor>
  <xdr:twoCellAnchor>
    <xdr:from>
      <xdr:col>9</xdr:col>
      <xdr:colOff>168724</xdr:colOff>
      <xdr:row>35</xdr:row>
      <xdr:rowOff>125185</xdr:rowOff>
    </xdr:from>
    <xdr:to>
      <xdr:col>10</xdr:col>
      <xdr:colOff>360812</xdr:colOff>
      <xdr:row>37</xdr:row>
      <xdr:rowOff>150585</xdr:rowOff>
    </xdr:to>
    <xdr:sp macro="" textlink="">
      <xdr:nvSpPr>
        <xdr:cNvPr id="152" name="Rectangle 233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>
          <a:spLocks noChangeArrowheads="1"/>
        </xdr:cNvSpPr>
      </xdr:nvSpPr>
      <xdr:spPr bwMode="auto">
        <a:xfrm>
          <a:off x="5910938" y="6153149"/>
          <a:ext cx="777195" cy="35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9</xdr:col>
      <xdr:colOff>117017</xdr:colOff>
      <xdr:row>39</xdr:row>
      <xdr:rowOff>4536</xdr:rowOff>
    </xdr:from>
    <xdr:to>
      <xdr:col>10</xdr:col>
      <xdr:colOff>309105</xdr:colOff>
      <xdr:row>41</xdr:row>
      <xdr:rowOff>29936</xdr:rowOff>
    </xdr:to>
    <xdr:sp macro="" textlink="">
      <xdr:nvSpPr>
        <xdr:cNvPr id="153" name="Rectangle 233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>
          <a:spLocks noChangeArrowheads="1"/>
        </xdr:cNvSpPr>
      </xdr:nvSpPr>
      <xdr:spPr bwMode="auto">
        <a:xfrm>
          <a:off x="5859231" y="6685643"/>
          <a:ext cx="777195" cy="35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0,13%</a:t>
          </a:r>
        </a:p>
      </xdr:txBody>
    </xdr:sp>
    <xdr:clientData/>
  </xdr:twoCellAnchor>
  <xdr:twoCellAnchor>
    <xdr:from>
      <xdr:col>14</xdr:col>
      <xdr:colOff>54428</xdr:colOff>
      <xdr:row>23</xdr:row>
      <xdr:rowOff>149678</xdr:rowOff>
    </xdr:from>
    <xdr:to>
      <xdr:col>16</xdr:col>
      <xdr:colOff>50614</xdr:colOff>
      <xdr:row>28</xdr:row>
      <xdr:rowOff>2850</xdr:rowOff>
    </xdr:to>
    <xdr:sp macro="" textlink="">
      <xdr:nvSpPr>
        <xdr:cNvPr id="137" name="Rectangle 102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>
          <a:spLocks noChangeArrowheads="1"/>
        </xdr:cNvSpPr>
      </xdr:nvSpPr>
      <xdr:spPr bwMode="auto">
        <a:xfrm>
          <a:off x="8722178" y="4218214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Fiordo Austral S.A</a:t>
          </a:r>
        </a:p>
      </xdr:txBody>
    </xdr:sp>
    <xdr:clientData/>
  </xdr:twoCellAnchor>
  <xdr:twoCellAnchor>
    <xdr:from>
      <xdr:col>11</xdr:col>
      <xdr:colOff>360385</xdr:colOff>
      <xdr:row>25</xdr:row>
      <xdr:rowOff>95250</xdr:rowOff>
    </xdr:from>
    <xdr:to>
      <xdr:col>14</xdr:col>
      <xdr:colOff>20614</xdr:colOff>
      <xdr:row>25</xdr:row>
      <xdr:rowOff>95250</xdr:rowOff>
    </xdr:to>
    <xdr:sp macro="" textlink="">
      <xdr:nvSpPr>
        <xdr:cNvPr id="138" name="Line 189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>
          <a:spLocks noChangeShapeType="1"/>
        </xdr:cNvSpPr>
      </xdr:nvSpPr>
      <xdr:spPr bwMode="auto">
        <a:xfrm flipV="1">
          <a:off x="7272814" y="4490357"/>
          <a:ext cx="141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507544</xdr:colOff>
      <xdr:row>24</xdr:row>
      <xdr:rowOff>5442</xdr:rowOff>
    </xdr:from>
    <xdr:to>
      <xdr:col>13</xdr:col>
      <xdr:colOff>545644</xdr:colOff>
      <xdr:row>26</xdr:row>
      <xdr:rowOff>24491</xdr:rowOff>
    </xdr:to>
    <xdr:sp macro="" textlink="">
      <xdr:nvSpPr>
        <xdr:cNvPr id="139" name="Rectangle 92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>
          <a:spLocks noChangeArrowheads="1"/>
        </xdr:cNvSpPr>
      </xdr:nvSpPr>
      <xdr:spPr bwMode="auto">
        <a:xfrm>
          <a:off x="8005080" y="4237263"/>
          <a:ext cx="623207" cy="34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6,2%</a:t>
          </a:r>
        </a:p>
      </xdr:txBody>
    </xdr:sp>
    <xdr:clientData/>
  </xdr:twoCellAnchor>
  <xdr:twoCellAnchor>
    <xdr:from>
      <xdr:col>25</xdr:col>
      <xdr:colOff>149678</xdr:colOff>
      <xdr:row>44</xdr:row>
      <xdr:rowOff>81642</xdr:rowOff>
    </xdr:from>
    <xdr:to>
      <xdr:col>27</xdr:col>
      <xdr:colOff>145864</xdr:colOff>
      <xdr:row>48</xdr:row>
      <xdr:rowOff>125314</xdr:rowOff>
    </xdr:to>
    <xdr:sp macro="" textlink="">
      <xdr:nvSpPr>
        <xdr:cNvPr id="143" name="Rectangle 148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>
          <a:spLocks noChangeArrowheads="1"/>
        </xdr:cNvSpPr>
      </xdr:nvSpPr>
      <xdr:spPr bwMode="auto">
        <a:xfrm>
          <a:off x="15348857" y="7579178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Biomar Aquacorporation Products S.A.</a:t>
          </a:r>
        </a:p>
      </xdr:txBody>
    </xdr:sp>
    <xdr:clientData/>
  </xdr:twoCellAnchor>
  <xdr:twoCellAnchor>
    <xdr:from>
      <xdr:col>24</xdr:col>
      <xdr:colOff>217714</xdr:colOff>
      <xdr:row>47</xdr:row>
      <xdr:rowOff>27213</xdr:rowOff>
    </xdr:from>
    <xdr:to>
      <xdr:col>25</xdr:col>
      <xdr:colOff>122464</xdr:colOff>
      <xdr:row>47</xdr:row>
      <xdr:rowOff>27213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>
          <a:spLocks noChangeShapeType="1"/>
        </xdr:cNvSpPr>
      </xdr:nvSpPr>
      <xdr:spPr bwMode="auto">
        <a:xfrm>
          <a:off x="14736535" y="8000999"/>
          <a:ext cx="5851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163286</xdr:colOff>
      <xdr:row>44</xdr:row>
      <xdr:rowOff>136072</xdr:rowOff>
    </xdr:from>
    <xdr:to>
      <xdr:col>25</xdr:col>
      <xdr:colOff>268061</xdr:colOff>
      <xdr:row>47</xdr:row>
      <xdr:rowOff>5444</xdr:rowOff>
    </xdr:to>
    <xdr:sp macro="" textlink="">
      <xdr:nvSpPr>
        <xdr:cNvPr id="156" name="Rectangle 149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>
          <a:spLocks noChangeArrowheads="1"/>
        </xdr:cNvSpPr>
      </xdr:nvSpPr>
      <xdr:spPr bwMode="auto">
        <a:xfrm>
          <a:off x="14682107" y="7633608"/>
          <a:ext cx="785133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50,00%</a:t>
          </a:r>
        </a:p>
      </xdr:txBody>
    </xdr:sp>
    <xdr:clientData/>
  </xdr:twoCellAnchor>
  <xdr:twoCellAnchor>
    <xdr:from>
      <xdr:col>25</xdr:col>
      <xdr:colOff>122464</xdr:colOff>
      <xdr:row>50</xdr:row>
      <xdr:rowOff>95250</xdr:rowOff>
    </xdr:from>
    <xdr:to>
      <xdr:col>27</xdr:col>
      <xdr:colOff>118650</xdr:colOff>
      <xdr:row>54</xdr:row>
      <xdr:rowOff>111708</xdr:rowOff>
    </xdr:to>
    <xdr:sp macro="" textlink="">
      <xdr:nvSpPr>
        <xdr:cNvPr id="159" name="Rectangle 14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>
          <a:spLocks noChangeArrowheads="1"/>
        </xdr:cNvSpPr>
      </xdr:nvSpPr>
      <xdr:spPr bwMode="auto">
        <a:xfrm>
          <a:off x="15321643" y="8531679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Aquapanama S.A.</a:t>
          </a:r>
        </a:p>
      </xdr:txBody>
    </xdr:sp>
    <xdr:clientData/>
  </xdr:twoCellAnchor>
  <xdr:twoCellAnchor>
    <xdr:from>
      <xdr:col>24</xdr:col>
      <xdr:colOff>231321</xdr:colOff>
      <xdr:row>52</xdr:row>
      <xdr:rowOff>122465</xdr:rowOff>
    </xdr:from>
    <xdr:to>
      <xdr:col>25</xdr:col>
      <xdr:colOff>136071</xdr:colOff>
      <xdr:row>52</xdr:row>
      <xdr:rowOff>122465</xdr:rowOff>
    </xdr:to>
    <xdr:sp macro="" textlink="">
      <xdr:nvSpPr>
        <xdr:cNvPr id="160" name="Line 150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>
          <a:spLocks noChangeShapeType="1"/>
        </xdr:cNvSpPr>
      </xdr:nvSpPr>
      <xdr:spPr bwMode="auto">
        <a:xfrm>
          <a:off x="14750142" y="8899072"/>
          <a:ext cx="58510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149677</xdr:colOff>
      <xdr:row>50</xdr:row>
      <xdr:rowOff>136071</xdr:rowOff>
    </xdr:from>
    <xdr:to>
      <xdr:col>25</xdr:col>
      <xdr:colOff>254452</xdr:colOff>
      <xdr:row>52</xdr:row>
      <xdr:rowOff>155122</xdr:rowOff>
    </xdr:to>
    <xdr:sp macro="" textlink="">
      <xdr:nvSpPr>
        <xdr:cNvPr id="161" name="Rectangle 149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>
          <a:spLocks noChangeArrowheads="1"/>
        </xdr:cNvSpPr>
      </xdr:nvSpPr>
      <xdr:spPr bwMode="auto">
        <a:xfrm>
          <a:off x="14668498" y="8572500"/>
          <a:ext cx="785133" cy="3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24</xdr:col>
      <xdr:colOff>5</xdr:colOff>
      <xdr:row>57</xdr:row>
      <xdr:rowOff>28600</xdr:rowOff>
    </xdr:from>
    <xdr:to>
      <xdr:col>25</xdr:col>
      <xdr:colOff>349708</xdr:colOff>
      <xdr:row>59</xdr:row>
      <xdr:rowOff>6828</xdr:rowOff>
    </xdr:to>
    <xdr:sp macro="" textlink="">
      <xdr:nvSpPr>
        <xdr:cNvPr id="158" name="Rectangle 149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>
          <a:spLocks noChangeArrowheads="1"/>
        </xdr:cNvSpPr>
      </xdr:nvSpPr>
      <xdr:spPr bwMode="auto">
        <a:xfrm>
          <a:off x="14518826" y="9621636"/>
          <a:ext cx="1030061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121530</xdr:colOff>
      <xdr:row>61</xdr:row>
      <xdr:rowOff>176896</xdr:rowOff>
    </xdr:from>
    <xdr:to>
      <xdr:col>27</xdr:col>
      <xdr:colOff>121316</xdr:colOff>
      <xdr:row>66</xdr:row>
      <xdr:rowOff>58075</xdr:rowOff>
    </xdr:to>
    <xdr:sp macro="" textlink="">
      <xdr:nvSpPr>
        <xdr:cNvPr id="171" name="Rectangle 151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>
          <a:spLocks noChangeArrowheads="1"/>
        </xdr:cNvSpPr>
      </xdr:nvSpPr>
      <xdr:spPr bwMode="auto">
        <a:xfrm>
          <a:off x="15320709" y="10382253"/>
          <a:ext cx="1170000" cy="724822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Administradora de Acuicultura S.A.</a:t>
          </a:r>
        </a:p>
      </xdr:txBody>
    </xdr:sp>
    <xdr:clientData/>
  </xdr:twoCellAnchor>
  <xdr:twoCellAnchor>
    <xdr:from>
      <xdr:col>23</xdr:col>
      <xdr:colOff>316856</xdr:colOff>
      <xdr:row>62</xdr:row>
      <xdr:rowOff>28600</xdr:rowOff>
    </xdr:from>
    <xdr:to>
      <xdr:col>25</xdr:col>
      <xdr:colOff>318607</xdr:colOff>
      <xdr:row>64</xdr:row>
      <xdr:rowOff>74865</xdr:rowOff>
    </xdr:to>
    <xdr:sp macro="" textlink="">
      <xdr:nvSpPr>
        <xdr:cNvPr id="172" name="Rectangle 149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>
          <a:spLocks noChangeArrowheads="1"/>
        </xdr:cNvSpPr>
      </xdr:nvSpPr>
      <xdr:spPr bwMode="auto">
        <a:xfrm>
          <a:off x="14495499" y="10492493"/>
          <a:ext cx="1022287" cy="37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100,00%</a:t>
          </a:r>
        </a:p>
      </xdr:txBody>
    </xdr:sp>
    <xdr:clientData/>
  </xdr:twoCellAnchor>
  <xdr:twoCellAnchor>
    <xdr:from>
      <xdr:col>25</xdr:col>
      <xdr:colOff>127217</xdr:colOff>
      <xdr:row>56</xdr:row>
      <xdr:rowOff>68039</xdr:rowOff>
    </xdr:from>
    <xdr:to>
      <xdr:col>27</xdr:col>
      <xdr:colOff>127003</xdr:colOff>
      <xdr:row>60</xdr:row>
      <xdr:rowOff>126112</xdr:rowOff>
    </xdr:to>
    <xdr:sp macro="" textlink="">
      <xdr:nvSpPr>
        <xdr:cNvPr id="173" name="Rectangle 151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>
          <a:spLocks noChangeArrowheads="1"/>
        </xdr:cNvSpPr>
      </xdr:nvSpPr>
      <xdr:spPr bwMode="auto">
        <a:xfrm>
          <a:off x="15326396" y="9497789"/>
          <a:ext cx="1170000" cy="711216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Acuatecnologia S.A.</a:t>
          </a:r>
        </a:p>
      </xdr:txBody>
    </xdr:sp>
    <xdr:clientData/>
  </xdr:twoCellAnchor>
  <xdr:twoCellAnchor>
    <xdr:from>
      <xdr:col>24</xdr:col>
      <xdr:colOff>233814</xdr:colOff>
      <xdr:row>58</xdr:row>
      <xdr:rowOff>137457</xdr:rowOff>
    </xdr:from>
    <xdr:to>
      <xdr:col>25</xdr:col>
      <xdr:colOff>123437</xdr:colOff>
      <xdr:row>58</xdr:row>
      <xdr:rowOff>139655</xdr:rowOff>
    </xdr:to>
    <xdr:sp macro="" textlink="">
      <xdr:nvSpPr>
        <xdr:cNvPr id="174" name="Line 150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>
          <a:spLocks noChangeShapeType="1"/>
        </xdr:cNvSpPr>
      </xdr:nvSpPr>
      <xdr:spPr bwMode="auto">
        <a:xfrm>
          <a:off x="14752635" y="9893778"/>
          <a:ext cx="569981" cy="2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236611</xdr:colOff>
      <xdr:row>19</xdr:row>
      <xdr:rowOff>122590</xdr:rowOff>
    </xdr:from>
    <xdr:to>
      <xdr:col>25</xdr:col>
      <xdr:colOff>135137</xdr:colOff>
      <xdr:row>64</xdr:row>
      <xdr:rowOff>35843</xdr:rowOff>
    </xdr:to>
    <xdr:cxnSp macro="">
      <xdr:nvCxnSpPr>
        <xdr:cNvPr id="4" name="3 Conector angular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11400712" y="6892703"/>
          <a:ext cx="7288324" cy="578884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51706</xdr:colOff>
      <xdr:row>47</xdr:row>
      <xdr:rowOff>58965</xdr:rowOff>
    </xdr:from>
    <xdr:to>
      <xdr:col>2</xdr:col>
      <xdr:colOff>233589</xdr:colOff>
      <xdr:row>49</xdr:row>
      <xdr:rowOff>138644</xdr:rowOff>
    </xdr:to>
    <xdr:sp macro="" textlink="">
      <xdr:nvSpPr>
        <xdr:cNvPr id="164" name="Rectangle 220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>
          <a:spLocks noChangeArrowheads="1"/>
        </xdr:cNvSpPr>
      </xdr:nvSpPr>
      <xdr:spPr bwMode="auto">
        <a:xfrm>
          <a:off x="5208813" y="8032751"/>
          <a:ext cx="1352097" cy="392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 </a:t>
          </a:r>
          <a:endParaRPr lang="es-E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217714</xdr:colOff>
      <xdr:row>4</xdr:row>
      <xdr:rowOff>149679</xdr:rowOff>
    </xdr:from>
    <xdr:to>
      <xdr:col>16</xdr:col>
      <xdr:colOff>347104</xdr:colOff>
      <xdr:row>8</xdr:row>
      <xdr:rowOff>141187</xdr:rowOff>
    </xdr:to>
    <xdr:sp macro="" textlink="">
      <xdr:nvSpPr>
        <xdr:cNvPr id="175" name="Rectangle 11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>
          <a:spLocks noChangeArrowheads="1"/>
        </xdr:cNvSpPr>
      </xdr:nvSpPr>
      <xdr:spPr bwMode="auto">
        <a:xfrm>
          <a:off x="8300357" y="1115786"/>
          <a:ext cx="1884711" cy="644651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chemeClr val="bg1"/>
              </a:solidFill>
              <a:latin typeface="+mn-lt"/>
              <a:cs typeface="Arial"/>
            </a:rPr>
            <a:t>Empresas Aquachile S.A.</a:t>
          </a:r>
        </a:p>
      </xdr:txBody>
    </xdr:sp>
    <xdr:clientData/>
  </xdr:twoCellAnchor>
  <xdr:twoCellAnchor>
    <xdr:from>
      <xdr:col>13</xdr:col>
      <xdr:colOff>258539</xdr:colOff>
      <xdr:row>30</xdr:row>
      <xdr:rowOff>11305</xdr:rowOff>
    </xdr:from>
    <xdr:to>
      <xdr:col>14</xdr:col>
      <xdr:colOff>401413</xdr:colOff>
      <xdr:row>31</xdr:row>
      <xdr:rowOff>162029</xdr:rowOff>
    </xdr:to>
    <xdr:sp macro="" textlink="">
      <xdr:nvSpPr>
        <xdr:cNvPr id="170" name="Rectangle 143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>
          <a:spLocks noChangeArrowheads="1"/>
        </xdr:cNvSpPr>
      </xdr:nvSpPr>
      <xdr:spPr bwMode="auto">
        <a:xfrm>
          <a:off x="8341182" y="5222841"/>
          <a:ext cx="727981" cy="31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19,70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13</xdr:col>
      <xdr:colOff>394795</xdr:colOff>
      <xdr:row>31</xdr:row>
      <xdr:rowOff>136070</xdr:rowOff>
    </xdr:from>
    <xdr:to>
      <xdr:col>14</xdr:col>
      <xdr:colOff>262796</xdr:colOff>
      <xdr:row>31</xdr:row>
      <xdr:rowOff>136070</xdr:rowOff>
    </xdr:to>
    <xdr:cxnSp macro="">
      <xdr:nvCxnSpPr>
        <xdr:cNvPr id="178" name="177 Conector recto de flecha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>
          <a:off x="8477438" y="5510891"/>
          <a:ext cx="45310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270284</xdr:colOff>
      <xdr:row>29</xdr:row>
      <xdr:rowOff>138792</xdr:rowOff>
    </xdr:from>
    <xdr:to>
      <xdr:col>16</xdr:col>
      <xdr:colOff>266470</xdr:colOff>
      <xdr:row>33</xdr:row>
      <xdr:rowOff>155249</xdr:rowOff>
    </xdr:to>
    <xdr:sp macro="" textlink="">
      <xdr:nvSpPr>
        <xdr:cNvPr id="180" name="Rectangle 102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>
          <a:spLocks noChangeArrowheads="1"/>
        </xdr:cNvSpPr>
      </xdr:nvSpPr>
      <xdr:spPr bwMode="auto">
        <a:xfrm>
          <a:off x="8938034" y="5187042"/>
          <a:ext cx="1166400" cy="669600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Salmones Chaicas S.A.</a:t>
          </a:r>
        </a:p>
      </xdr:txBody>
    </xdr:sp>
    <xdr:clientData/>
  </xdr:twoCellAnchor>
  <xdr:twoCellAnchor>
    <xdr:from>
      <xdr:col>3</xdr:col>
      <xdr:colOff>381000</xdr:colOff>
      <xdr:row>20</xdr:row>
      <xdr:rowOff>136071</xdr:rowOff>
    </xdr:from>
    <xdr:to>
      <xdr:col>10</xdr:col>
      <xdr:colOff>421822</xdr:colOff>
      <xdr:row>40</xdr:row>
      <xdr:rowOff>81643</xdr:rowOff>
    </xdr:to>
    <xdr:cxnSp macro="">
      <xdr:nvCxnSpPr>
        <xdr:cNvPr id="7" name="6 Conector angular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2286000" y="3714750"/>
          <a:ext cx="4463143" cy="3211286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163340</xdr:colOff>
      <xdr:row>30</xdr:row>
      <xdr:rowOff>125199</xdr:rowOff>
    </xdr:from>
    <xdr:to>
      <xdr:col>10</xdr:col>
      <xdr:colOff>435430</xdr:colOff>
      <xdr:row>37</xdr:row>
      <xdr:rowOff>68034</xdr:rowOff>
    </xdr:to>
    <xdr:cxnSp macro="">
      <xdr:nvCxnSpPr>
        <xdr:cNvPr id="19" name="18 Conector angular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>
          <a:stCxn id="58" idx="2"/>
        </xdr:cNvCxnSpPr>
      </xdr:nvCxnSpPr>
      <xdr:spPr>
        <a:xfrm rot="16200000" flipH="1">
          <a:off x="3546056" y="3205876"/>
          <a:ext cx="1085835" cy="5347554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J86"/>
  <sheetViews>
    <sheetView topLeftCell="A4" zoomScale="70" zoomScaleNormal="70" workbookViewId="0">
      <selection activeCell="M43" sqref="M43"/>
    </sheetView>
  </sheetViews>
  <sheetFormatPr baseColWidth="10" defaultRowHeight="12.75" x14ac:dyDescent="0.2"/>
  <cols>
    <col min="1" max="1" width="1.85546875" style="1" customWidth="1"/>
    <col min="2" max="2" width="9.85546875" style="1" customWidth="1"/>
    <col min="3" max="3" width="6.5703125" style="1" customWidth="1"/>
    <col min="4" max="5" width="8.85546875" style="1" customWidth="1"/>
    <col min="6" max="6" width="16" style="1" customWidth="1"/>
    <col min="7" max="25" width="8.85546875" style="1" customWidth="1"/>
    <col min="26" max="26" width="12.42578125" style="1" customWidth="1"/>
    <col min="27" max="27" width="5" style="1" customWidth="1"/>
    <col min="28" max="28" width="10.28515625" style="1" customWidth="1"/>
    <col min="29" max="30" width="8.85546875" style="1" customWidth="1"/>
    <col min="31" max="32" width="8.85546875" style="3" customWidth="1"/>
    <col min="33" max="34" width="11.42578125" style="3"/>
    <col min="35" max="35" width="13" style="3" customWidth="1"/>
    <col min="36" max="36" width="12.140625" style="3" bestFit="1" customWidth="1"/>
    <col min="37" max="258" width="11.42578125" style="3"/>
    <col min="259" max="259" width="1.85546875" style="3" customWidth="1"/>
    <col min="260" max="260" width="17" style="3" customWidth="1"/>
    <col min="261" max="261" width="9.85546875" style="3" customWidth="1"/>
    <col min="262" max="262" width="6.5703125" style="3" customWidth="1"/>
    <col min="263" max="264" width="8.85546875" style="3" customWidth="1"/>
    <col min="265" max="265" width="16" style="3" customWidth="1"/>
    <col min="266" max="281" width="8.85546875" style="3" customWidth="1"/>
    <col min="282" max="282" width="12.42578125" style="3" customWidth="1"/>
    <col min="283" max="283" width="5" style="3" customWidth="1"/>
    <col min="284" max="284" width="10.28515625" style="3" customWidth="1"/>
    <col min="285" max="288" width="8.85546875" style="3" customWidth="1"/>
    <col min="289" max="290" width="11.42578125" style="3"/>
    <col min="291" max="291" width="13" style="3" customWidth="1"/>
    <col min="292" max="292" width="12.140625" style="3" bestFit="1" customWidth="1"/>
    <col min="293" max="514" width="11.42578125" style="3"/>
    <col min="515" max="515" width="1.85546875" style="3" customWidth="1"/>
    <col min="516" max="516" width="17" style="3" customWidth="1"/>
    <col min="517" max="517" width="9.85546875" style="3" customWidth="1"/>
    <col min="518" max="518" width="6.5703125" style="3" customWidth="1"/>
    <col min="519" max="520" width="8.85546875" style="3" customWidth="1"/>
    <col min="521" max="521" width="16" style="3" customWidth="1"/>
    <col min="522" max="537" width="8.85546875" style="3" customWidth="1"/>
    <col min="538" max="538" width="12.42578125" style="3" customWidth="1"/>
    <col min="539" max="539" width="5" style="3" customWidth="1"/>
    <col min="540" max="540" width="10.28515625" style="3" customWidth="1"/>
    <col min="541" max="544" width="8.85546875" style="3" customWidth="1"/>
    <col min="545" max="546" width="11.42578125" style="3"/>
    <col min="547" max="547" width="13" style="3" customWidth="1"/>
    <col min="548" max="548" width="12.140625" style="3" bestFit="1" customWidth="1"/>
    <col min="549" max="770" width="11.42578125" style="3"/>
    <col min="771" max="771" width="1.85546875" style="3" customWidth="1"/>
    <col min="772" max="772" width="17" style="3" customWidth="1"/>
    <col min="773" max="773" width="9.85546875" style="3" customWidth="1"/>
    <col min="774" max="774" width="6.5703125" style="3" customWidth="1"/>
    <col min="775" max="776" width="8.85546875" style="3" customWidth="1"/>
    <col min="777" max="777" width="16" style="3" customWidth="1"/>
    <col min="778" max="793" width="8.85546875" style="3" customWidth="1"/>
    <col min="794" max="794" width="12.42578125" style="3" customWidth="1"/>
    <col min="795" max="795" width="5" style="3" customWidth="1"/>
    <col min="796" max="796" width="10.28515625" style="3" customWidth="1"/>
    <col min="797" max="800" width="8.85546875" style="3" customWidth="1"/>
    <col min="801" max="802" width="11.42578125" style="3"/>
    <col min="803" max="803" width="13" style="3" customWidth="1"/>
    <col min="804" max="804" width="12.140625" style="3" bestFit="1" customWidth="1"/>
    <col min="805" max="1026" width="11.42578125" style="3"/>
    <col min="1027" max="1027" width="1.85546875" style="3" customWidth="1"/>
    <col min="1028" max="1028" width="17" style="3" customWidth="1"/>
    <col min="1029" max="1029" width="9.85546875" style="3" customWidth="1"/>
    <col min="1030" max="1030" width="6.5703125" style="3" customWidth="1"/>
    <col min="1031" max="1032" width="8.85546875" style="3" customWidth="1"/>
    <col min="1033" max="1033" width="16" style="3" customWidth="1"/>
    <col min="1034" max="1049" width="8.85546875" style="3" customWidth="1"/>
    <col min="1050" max="1050" width="12.42578125" style="3" customWidth="1"/>
    <col min="1051" max="1051" width="5" style="3" customWidth="1"/>
    <col min="1052" max="1052" width="10.28515625" style="3" customWidth="1"/>
    <col min="1053" max="1056" width="8.85546875" style="3" customWidth="1"/>
    <col min="1057" max="1058" width="11.42578125" style="3"/>
    <col min="1059" max="1059" width="13" style="3" customWidth="1"/>
    <col min="1060" max="1060" width="12.140625" style="3" bestFit="1" customWidth="1"/>
    <col min="1061" max="1282" width="11.42578125" style="3"/>
    <col min="1283" max="1283" width="1.85546875" style="3" customWidth="1"/>
    <col min="1284" max="1284" width="17" style="3" customWidth="1"/>
    <col min="1285" max="1285" width="9.85546875" style="3" customWidth="1"/>
    <col min="1286" max="1286" width="6.5703125" style="3" customWidth="1"/>
    <col min="1287" max="1288" width="8.85546875" style="3" customWidth="1"/>
    <col min="1289" max="1289" width="16" style="3" customWidth="1"/>
    <col min="1290" max="1305" width="8.85546875" style="3" customWidth="1"/>
    <col min="1306" max="1306" width="12.42578125" style="3" customWidth="1"/>
    <col min="1307" max="1307" width="5" style="3" customWidth="1"/>
    <col min="1308" max="1308" width="10.28515625" style="3" customWidth="1"/>
    <col min="1309" max="1312" width="8.85546875" style="3" customWidth="1"/>
    <col min="1313" max="1314" width="11.42578125" style="3"/>
    <col min="1315" max="1315" width="13" style="3" customWidth="1"/>
    <col min="1316" max="1316" width="12.140625" style="3" bestFit="1" customWidth="1"/>
    <col min="1317" max="1538" width="11.42578125" style="3"/>
    <col min="1539" max="1539" width="1.85546875" style="3" customWidth="1"/>
    <col min="1540" max="1540" width="17" style="3" customWidth="1"/>
    <col min="1541" max="1541" width="9.85546875" style="3" customWidth="1"/>
    <col min="1542" max="1542" width="6.5703125" style="3" customWidth="1"/>
    <col min="1543" max="1544" width="8.85546875" style="3" customWidth="1"/>
    <col min="1545" max="1545" width="16" style="3" customWidth="1"/>
    <col min="1546" max="1561" width="8.85546875" style="3" customWidth="1"/>
    <col min="1562" max="1562" width="12.42578125" style="3" customWidth="1"/>
    <col min="1563" max="1563" width="5" style="3" customWidth="1"/>
    <col min="1564" max="1564" width="10.28515625" style="3" customWidth="1"/>
    <col min="1565" max="1568" width="8.85546875" style="3" customWidth="1"/>
    <col min="1569" max="1570" width="11.42578125" style="3"/>
    <col min="1571" max="1571" width="13" style="3" customWidth="1"/>
    <col min="1572" max="1572" width="12.140625" style="3" bestFit="1" customWidth="1"/>
    <col min="1573" max="1794" width="11.42578125" style="3"/>
    <col min="1795" max="1795" width="1.85546875" style="3" customWidth="1"/>
    <col min="1796" max="1796" width="17" style="3" customWidth="1"/>
    <col min="1797" max="1797" width="9.85546875" style="3" customWidth="1"/>
    <col min="1798" max="1798" width="6.5703125" style="3" customWidth="1"/>
    <col min="1799" max="1800" width="8.85546875" style="3" customWidth="1"/>
    <col min="1801" max="1801" width="16" style="3" customWidth="1"/>
    <col min="1802" max="1817" width="8.85546875" style="3" customWidth="1"/>
    <col min="1818" max="1818" width="12.42578125" style="3" customWidth="1"/>
    <col min="1819" max="1819" width="5" style="3" customWidth="1"/>
    <col min="1820" max="1820" width="10.28515625" style="3" customWidth="1"/>
    <col min="1821" max="1824" width="8.85546875" style="3" customWidth="1"/>
    <col min="1825" max="1826" width="11.42578125" style="3"/>
    <col min="1827" max="1827" width="13" style="3" customWidth="1"/>
    <col min="1828" max="1828" width="12.140625" style="3" bestFit="1" customWidth="1"/>
    <col min="1829" max="2050" width="11.42578125" style="3"/>
    <col min="2051" max="2051" width="1.85546875" style="3" customWidth="1"/>
    <col min="2052" max="2052" width="17" style="3" customWidth="1"/>
    <col min="2053" max="2053" width="9.85546875" style="3" customWidth="1"/>
    <col min="2054" max="2054" width="6.5703125" style="3" customWidth="1"/>
    <col min="2055" max="2056" width="8.85546875" style="3" customWidth="1"/>
    <col min="2057" max="2057" width="16" style="3" customWidth="1"/>
    <col min="2058" max="2073" width="8.85546875" style="3" customWidth="1"/>
    <col min="2074" max="2074" width="12.42578125" style="3" customWidth="1"/>
    <col min="2075" max="2075" width="5" style="3" customWidth="1"/>
    <col min="2076" max="2076" width="10.28515625" style="3" customWidth="1"/>
    <col min="2077" max="2080" width="8.85546875" style="3" customWidth="1"/>
    <col min="2081" max="2082" width="11.42578125" style="3"/>
    <col min="2083" max="2083" width="13" style="3" customWidth="1"/>
    <col min="2084" max="2084" width="12.140625" style="3" bestFit="1" customWidth="1"/>
    <col min="2085" max="2306" width="11.42578125" style="3"/>
    <col min="2307" max="2307" width="1.85546875" style="3" customWidth="1"/>
    <col min="2308" max="2308" width="17" style="3" customWidth="1"/>
    <col min="2309" max="2309" width="9.85546875" style="3" customWidth="1"/>
    <col min="2310" max="2310" width="6.5703125" style="3" customWidth="1"/>
    <col min="2311" max="2312" width="8.85546875" style="3" customWidth="1"/>
    <col min="2313" max="2313" width="16" style="3" customWidth="1"/>
    <col min="2314" max="2329" width="8.85546875" style="3" customWidth="1"/>
    <col min="2330" max="2330" width="12.42578125" style="3" customWidth="1"/>
    <col min="2331" max="2331" width="5" style="3" customWidth="1"/>
    <col min="2332" max="2332" width="10.28515625" style="3" customWidth="1"/>
    <col min="2333" max="2336" width="8.85546875" style="3" customWidth="1"/>
    <col min="2337" max="2338" width="11.42578125" style="3"/>
    <col min="2339" max="2339" width="13" style="3" customWidth="1"/>
    <col min="2340" max="2340" width="12.140625" style="3" bestFit="1" customWidth="1"/>
    <col min="2341" max="2562" width="11.42578125" style="3"/>
    <col min="2563" max="2563" width="1.85546875" style="3" customWidth="1"/>
    <col min="2564" max="2564" width="17" style="3" customWidth="1"/>
    <col min="2565" max="2565" width="9.85546875" style="3" customWidth="1"/>
    <col min="2566" max="2566" width="6.5703125" style="3" customWidth="1"/>
    <col min="2567" max="2568" width="8.85546875" style="3" customWidth="1"/>
    <col min="2569" max="2569" width="16" style="3" customWidth="1"/>
    <col min="2570" max="2585" width="8.85546875" style="3" customWidth="1"/>
    <col min="2586" max="2586" width="12.42578125" style="3" customWidth="1"/>
    <col min="2587" max="2587" width="5" style="3" customWidth="1"/>
    <col min="2588" max="2588" width="10.28515625" style="3" customWidth="1"/>
    <col min="2589" max="2592" width="8.85546875" style="3" customWidth="1"/>
    <col min="2593" max="2594" width="11.42578125" style="3"/>
    <col min="2595" max="2595" width="13" style="3" customWidth="1"/>
    <col min="2596" max="2596" width="12.140625" style="3" bestFit="1" customWidth="1"/>
    <col min="2597" max="2818" width="11.42578125" style="3"/>
    <col min="2819" max="2819" width="1.85546875" style="3" customWidth="1"/>
    <col min="2820" max="2820" width="17" style="3" customWidth="1"/>
    <col min="2821" max="2821" width="9.85546875" style="3" customWidth="1"/>
    <col min="2822" max="2822" width="6.5703125" style="3" customWidth="1"/>
    <col min="2823" max="2824" width="8.85546875" style="3" customWidth="1"/>
    <col min="2825" max="2825" width="16" style="3" customWidth="1"/>
    <col min="2826" max="2841" width="8.85546875" style="3" customWidth="1"/>
    <col min="2842" max="2842" width="12.42578125" style="3" customWidth="1"/>
    <col min="2843" max="2843" width="5" style="3" customWidth="1"/>
    <col min="2844" max="2844" width="10.28515625" style="3" customWidth="1"/>
    <col min="2845" max="2848" width="8.85546875" style="3" customWidth="1"/>
    <col min="2849" max="2850" width="11.42578125" style="3"/>
    <col min="2851" max="2851" width="13" style="3" customWidth="1"/>
    <col min="2852" max="2852" width="12.140625" style="3" bestFit="1" customWidth="1"/>
    <col min="2853" max="3074" width="11.42578125" style="3"/>
    <col min="3075" max="3075" width="1.85546875" style="3" customWidth="1"/>
    <col min="3076" max="3076" width="17" style="3" customWidth="1"/>
    <col min="3077" max="3077" width="9.85546875" style="3" customWidth="1"/>
    <col min="3078" max="3078" width="6.5703125" style="3" customWidth="1"/>
    <col min="3079" max="3080" width="8.85546875" style="3" customWidth="1"/>
    <col min="3081" max="3081" width="16" style="3" customWidth="1"/>
    <col min="3082" max="3097" width="8.85546875" style="3" customWidth="1"/>
    <col min="3098" max="3098" width="12.42578125" style="3" customWidth="1"/>
    <col min="3099" max="3099" width="5" style="3" customWidth="1"/>
    <col min="3100" max="3100" width="10.28515625" style="3" customWidth="1"/>
    <col min="3101" max="3104" width="8.85546875" style="3" customWidth="1"/>
    <col min="3105" max="3106" width="11.42578125" style="3"/>
    <col min="3107" max="3107" width="13" style="3" customWidth="1"/>
    <col min="3108" max="3108" width="12.140625" style="3" bestFit="1" customWidth="1"/>
    <col min="3109" max="3330" width="11.42578125" style="3"/>
    <col min="3331" max="3331" width="1.85546875" style="3" customWidth="1"/>
    <col min="3332" max="3332" width="17" style="3" customWidth="1"/>
    <col min="3333" max="3333" width="9.85546875" style="3" customWidth="1"/>
    <col min="3334" max="3334" width="6.5703125" style="3" customWidth="1"/>
    <col min="3335" max="3336" width="8.85546875" style="3" customWidth="1"/>
    <col min="3337" max="3337" width="16" style="3" customWidth="1"/>
    <col min="3338" max="3353" width="8.85546875" style="3" customWidth="1"/>
    <col min="3354" max="3354" width="12.42578125" style="3" customWidth="1"/>
    <col min="3355" max="3355" width="5" style="3" customWidth="1"/>
    <col min="3356" max="3356" width="10.28515625" style="3" customWidth="1"/>
    <col min="3357" max="3360" width="8.85546875" style="3" customWidth="1"/>
    <col min="3361" max="3362" width="11.42578125" style="3"/>
    <col min="3363" max="3363" width="13" style="3" customWidth="1"/>
    <col min="3364" max="3364" width="12.140625" style="3" bestFit="1" customWidth="1"/>
    <col min="3365" max="3586" width="11.42578125" style="3"/>
    <col min="3587" max="3587" width="1.85546875" style="3" customWidth="1"/>
    <col min="3588" max="3588" width="17" style="3" customWidth="1"/>
    <col min="3589" max="3589" width="9.85546875" style="3" customWidth="1"/>
    <col min="3590" max="3590" width="6.5703125" style="3" customWidth="1"/>
    <col min="3591" max="3592" width="8.85546875" style="3" customWidth="1"/>
    <col min="3593" max="3593" width="16" style="3" customWidth="1"/>
    <col min="3594" max="3609" width="8.85546875" style="3" customWidth="1"/>
    <col min="3610" max="3610" width="12.42578125" style="3" customWidth="1"/>
    <col min="3611" max="3611" width="5" style="3" customWidth="1"/>
    <col min="3612" max="3612" width="10.28515625" style="3" customWidth="1"/>
    <col min="3613" max="3616" width="8.85546875" style="3" customWidth="1"/>
    <col min="3617" max="3618" width="11.42578125" style="3"/>
    <col min="3619" max="3619" width="13" style="3" customWidth="1"/>
    <col min="3620" max="3620" width="12.140625" style="3" bestFit="1" customWidth="1"/>
    <col min="3621" max="3842" width="11.42578125" style="3"/>
    <col min="3843" max="3843" width="1.85546875" style="3" customWidth="1"/>
    <col min="3844" max="3844" width="17" style="3" customWidth="1"/>
    <col min="3845" max="3845" width="9.85546875" style="3" customWidth="1"/>
    <col min="3846" max="3846" width="6.5703125" style="3" customWidth="1"/>
    <col min="3847" max="3848" width="8.85546875" style="3" customWidth="1"/>
    <col min="3849" max="3849" width="16" style="3" customWidth="1"/>
    <col min="3850" max="3865" width="8.85546875" style="3" customWidth="1"/>
    <col min="3866" max="3866" width="12.42578125" style="3" customWidth="1"/>
    <col min="3867" max="3867" width="5" style="3" customWidth="1"/>
    <col min="3868" max="3868" width="10.28515625" style="3" customWidth="1"/>
    <col min="3869" max="3872" width="8.85546875" style="3" customWidth="1"/>
    <col min="3873" max="3874" width="11.42578125" style="3"/>
    <col min="3875" max="3875" width="13" style="3" customWidth="1"/>
    <col min="3876" max="3876" width="12.140625" style="3" bestFit="1" customWidth="1"/>
    <col min="3877" max="4098" width="11.42578125" style="3"/>
    <col min="4099" max="4099" width="1.85546875" style="3" customWidth="1"/>
    <col min="4100" max="4100" width="17" style="3" customWidth="1"/>
    <col min="4101" max="4101" width="9.85546875" style="3" customWidth="1"/>
    <col min="4102" max="4102" width="6.5703125" style="3" customWidth="1"/>
    <col min="4103" max="4104" width="8.85546875" style="3" customWidth="1"/>
    <col min="4105" max="4105" width="16" style="3" customWidth="1"/>
    <col min="4106" max="4121" width="8.85546875" style="3" customWidth="1"/>
    <col min="4122" max="4122" width="12.42578125" style="3" customWidth="1"/>
    <col min="4123" max="4123" width="5" style="3" customWidth="1"/>
    <col min="4124" max="4124" width="10.28515625" style="3" customWidth="1"/>
    <col min="4125" max="4128" width="8.85546875" style="3" customWidth="1"/>
    <col min="4129" max="4130" width="11.42578125" style="3"/>
    <col min="4131" max="4131" width="13" style="3" customWidth="1"/>
    <col min="4132" max="4132" width="12.140625" style="3" bestFit="1" customWidth="1"/>
    <col min="4133" max="4354" width="11.42578125" style="3"/>
    <col min="4355" max="4355" width="1.85546875" style="3" customWidth="1"/>
    <col min="4356" max="4356" width="17" style="3" customWidth="1"/>
    <col min="4357" max="4357" width="9.85546875" style="3" customWidth="1"/>
    <col min="4358" max="4358" width="6.5703125" style="3" customWidth="1"/>
    <col min="4359" max="4360" width="8.85546875" style="3" customWidth="1"/>
    <col min="4361" max="4361" width="16" style="3" customWidth="1"/>
    <col min="4362" max="4377" width="8.85546875" style="3" customWidth="1"/>
    <col min="4378" max="4378" width="12.42578125" style="3" customWidth="1"/>
    <col min="4379" max="4379" width="5" style="3" customWidth="1"/>
    <col min="4380" max="4380" width="10.28515625" style="3" customWidth="1"/>
    <col min="4381" max="4384" width="8.85546875" style="3" customWidth="1"/>
    <col min="4385" max="4386" width="11.42578125" style="3"/>
    <col min="4387" max="4387" width="13" style="3" customWidth="1"/>
    <col min="4388" max="4388" width="12.140625" style="3" bestFit="1" customWidth="1"/>
    <col min="4389" max="4610" width="11.42578125" style="3"/>
    <col min="4611" max="4611" width="1.85546875" style="3" customWidth="1"/>
    <col min="4612" max="4612" width="17" style="3" customWidth="1"/>
    <col min="4613" max="4613" width="9.85546875" style="3" customWidth="1"/>
    <col min="4614" max="4614" width="6.5703125" style="3" customWidth="1"/>
    <col min="4615" max="4616" width="8.85546875" style="3" customWidth="1"/>
    <col min="4617" max="4617" width="16" style="3" customWidth="1"/>
    <col min="4618" max="4633" width="8.85546875" style="3" customWidth="1"/>
    <col min="4634" max="4634" width="12.42578125" style="3" customWidth="1"/>
    <col min="4635" max="4635" width="5" style="3" customWidth="1"/>
    <col min="4636" max="4636" width="10.28515625" style="3" customWidth="1"/>
    <col min="4637" max="4640" width="8.85546875" style="3" customWidth="1"/>
    <col min="4641" max="4642" width="11.42578125" style="3"/>
    <col min="4643" max="4643" width="13" style="3" customWidth="1"/>
    <col min="4644" max="4644" width="12.140625" style="3" bestFit="1" customWidth="1"/>
    <col min="4645" max="4866" width="11.42578125" style="3"/>
    <col min="4867" max="4867" width="1.85546875" style="3" customWidth="1"/>
    <col min="4868" max="4868" width="17" style="3" customWidth="1"/>
    <col min="4869" max="4869" width="9.85546875" style="3" customWidth="1"/>
    <col min="4870" max="4870" width="6.5703125" style="3" customWidth="1"/>
    <col min="4871" max="4872" width="8.85546875" style="3" customWidth="1"/>
    <col min="4873" max="4873" width="16" style="3" customWidth="1"/>
    <col min="4874" max="4889" width="8.85546875" style="3" customWidth="1"/>
    <col min="4890" max="4890" width="12.42578125" style="3" customWidth="1"/>
    <col min="4891" max="4891" width="5" style="3" customWidth="1"/>
    <col min="4892" max="4892" width="10.28515625" style="3" customWidth="1"/>
    <col min="4893" max="4896" width="8.85546875" style="3" customWidth="1"/>
    <col min="4897" max="4898" width="11.42578125" style="3"/>
    <col min="4899" max="4899" width="13" style="3" customWidth="1"/>
    <col min="4900" max="4900" width="12.140625" style="3" bestFit="1" customWidth="1"/>
    <col min="4901" max="5122" width="11.42578125" style="3"/>
    <col min="5123" max="5123" width="1.85546875" style="3" customWidth="1"/>
    <col min="5124" max="5124" width="17" style="3" customWidth="1"/>
    <col min="5125" max="5125" width="9.85546875" style="3" customWidth="1"/>
    <col min="5126" max="5126" width="6.5703125" style="3" customWidth="1"/>
    <col min="5127" max="5128" width="8.85546875" style="3" customWidth="1"/>
    <col min="5129" max="5129" width="16" style="3" customWidth="1"/>
    <col min="5130" max="5145" width="8.85546875" style="3" customWidth="1"/>
    <col min="5146" max="5146" width="12.42578125" style="3" customWidth="1"/>
    <col min="5147" max="5147" width="5" style="3" customWidth="1"/>
    <col min="5148" max="5148" width="10.28515625" style="3" customWidth="1"/>
    <col min="5149" max="5152" width="8.85546875" style="3" customWidth="1"/>
    <col min="5153" max="5154" width="11.42578125" style="3"/>
    <col min="5155" max="5155" width="13" style="3" customWidth="1"/>
    <col min="5156" max="5156" width="12.140625" style="3" bestFit="1" customWidth="1"/>
    <col min="5157" max="5378" width="11.42578125" style="3"/>
    <col min="5379" max="5379" width="1.85546875" style="3" customWidth="1"/>
    <col min="5380" max="5380" width="17" style="3" customWidth="1"/>
    <col min="5381" max="5381" width="9.85546875" style="3" customWidth="1"/>
    <col min="5382" max="5382" width="6.5703125" style="3" customWidth="1"/>
    <col min="5383" max="5384" width="8.85546875" style="3" customWidth="1"/>
    <col min="5385" max="5385" width="16" style="3" customWidth="1"/>
    <col min="5386" max="5401" width="8.85546875" style="3" customWidth="1"/>
    <col min="5402" max="5402" width="12.42578125" style="3" customWidth="1"/>
    <col min="5403" max="5403" width="5" style="3" customWidth="1"/>
    <col min="5404" max="5404" width="10.28515625" style="3" customWidth="1"/>
    <col min="5405" max="5408" width="8.85546875" style="3" customWidth="1"/>
    <col min="5409" max="5410" width="11.42578125" style="3"/>
    <col min="5411" max="5411" width="13" style="3" customWidth="1"/>
    <col min="5412" max="5412" width="12.140625" style="3" bestFit="1" customWidth="1"/>
    <col min="5413" max="5634" width="11.42578125" style="3"/>
    <col min="5635" max="5635" width="1.85546875" style="3" customWidth="1"/>
    <col min="5636" max="5636" width="17" style="3" customWidth="1"/>
    <col min="5637" max="5637" width="9.85546875" style="3" customWidth="1"/>
    <col min="5638" max="5638" width="6.5703125" style="3" customWidth="1"/>
    <col min="5639" max="5640" width="8.85546875" style="3" customWidth="1"/>
    <col min="5641" max="5641" width="16" style="3" customWidth="1"/>
    <col min="5642" max="5657" width="8.85546875" style="3" customWidth="1"/>
    <col min="5658" max="5658" width="12.42578125" style="3" customWidth="1"/>
    <col min="5659" max="5659" width="5" style="3" customWidth="1"/>
    <col min="5660" max="5660" width="10.28515625" style="3" customWidth="1"/>
    <col min="5661" max="5664" width="8.85546875" style="3" customWidth="1"/>
    <col min="5665" max="5666" width="11.42578125" style="3"/>
    <col min="5667" max="5667" width="13" style="3" customWidth="1"/>
    <col min="5668" max="5668" width="12.140625" style="3" bestFit="1" customWidth="1"/>
    <col min="5669" max="5890" width="11.42578125" style="3"/>
    <col min="5891" max="5891" width="1.85546875" style="3" customWidth="1"/>
    <col min="5892" max="5892" width="17" style="3" customWidth="1"/>
    <col min="5893" max="5893" width="9.85546875" style="3" customWidth="1"/>
    <col min="5894" max="5894" width="6.5703125" style="3" customWidth="1"/>
    <col min="5895" max="5896" width="8.85546875" style="3" customWidth="1"/>
    <col min="5897" max="5897" width="16" style="3" customWidth="1"/>
    <col min="5898" max="5913" width="8.85546875" style="3" customWidth="1"/>
    <col min="5914" max="5914" width="12.42578125" style="3" customWidth="1"/>
    <col min="5915" max="5915" width="5" style="3" customWidth="1"/>
    <col min="5916" max="5916" width="10.28515625" style="3" customWidth="1"/>
    <col min="5917" max="5920" width="8.85546875" style="3" customWidth="1"/>
    <col min="5921" max="5922" width="11.42578125" style="3"/>
    <col min="5923" max="5923" width="13" style="3" customWidth="1"/>
    <col min="5924" max="5924" width="12.140625" style="3" bestFit="1" customWidth="1"/>
    <col min="5925" max="6146" width="11.42578125" style="3"/>
    <col min="6147" max="6147" width="1.85546875" style="3" customWidth="1"/>
    <col min="6148" max="6148" width="17" style="3" customWidth="1"/>
    <col min="6149" max="6149" width="9.85546875" style="3" customWidth="1"/>
    <col min="6150" max="6150" width="6.5703125" style="3" customWidth="1"/>
    <col min="6151" max="6152" width="8.85546875" style="3" customWidth="1"/>
    <col min="6153" max="6153" width="16" style="3" customWidth="1"/>
    <col min="6154" max="6169" width="8.85546875" style="3" customWidth="1"/>
    <col min="6170" max="6170" width="12.42578125" style="3" customWidth="1"/>
    <col min="6171" max="6171" width="5" style="3" customWidth="1"/>
    <col min="6172" max="6172" width="10.28515625" style="3" customWidth="1"/>
    <col min="6173" max="6176" width="8.85546875" style="3" customWidth="1"/>
    <col min="6177" max="6178" width="11.42578125" style="3"/>
    <col min="6179" max="6179" width="13" style="3" customWidth="1"/>
    <col min="6180" max="6180" width="12.140625" style="3" bestFit="1" customWidth="1"/>
    <col min="6181" max="6402" width="11.42578125" style="3"/>
    <col min="6403" max="6403" width="1.85546875" style="3" customWidth="1"/>
    <col min="6404" max="6404" width="17" style="3" customWidth="1"/>
    <col min="6405" max="6405" width="9.85546875" style="3" customWidth="1"/>
    <col min="6406" max="6406" width="6.5703125" style="3" customWidth="1"/>
    <col min="6407" max="6408" width="8.85546875" style="3" customWidth="1"/>
    <col min="6409" max="6409" width="16" style="3" customWidth="1"/>
    <col min="6410" max="6425" width="8.85546875" style="3" customWidth="1"/>
    <col min="6426" max="6426" width="12.42578125" style="3" customWidth="1"/>
    <col min="6427" max="6427" width="5" style="3" customWidth="1"/>
    <col min="6428" max="6428" width="10.28515625" style="3" customWidth="1"/>
    <col min="6429" max="6432" width="8.85546875" style="3" customWidth="1"/>
    <col min="6433" max="6434" width="11.42578125" style="3"/>
    <col min="6435" max="6435" width="13" style="3" customWidth="1"/>
    <col min="6436" max="6436" width="12.140625" style="3" bestFit="1" customWidth="1"/>
    <col min="6437" max="6658" width="11.42578125" style="3"/>
    <col min="6659" max="6659" width="1.85546875" style="3" customWidth="1"/>
    <col min="6660" max="6660" width="17" style="3" customWidth="1"/>
    <col min="6661" max="6661" width="9.85546875" style="3" customWidth="1"/>
    <col min="6662" max="6662" width="6.5703125" style="3" customWidth="1"/>
    <col min="6663" max="6664" width="8.85546875" style="3" customWidth="1"/>
    <col min="6665" max="6665" width="16" style="3" customWidth="1"/>
    <col min="6666" max="6681" width="8.85546875" style="3" customWidth="1"/>
    <col min="6682" max="6682" width="12.42578125" style="3" customWidth="1"/>
    <col min="6683" max="6683" width="5" style="3" customWidth="1"/>
    <col min="6684" max="6684" width="10.28515625" style="3" customWidth="1"/>
    <col min="6685" max="6688" width="8.85546875" style="3" customWidth="1"/>
    <col min="6689" max="6690" width="11.42578125" style="3"/>
    <col min="6691" max="6691" width="13" style="3" customWidth="1"/>
    <col min="6692" max="6692" width="12.140625" style="3" bestFit="1" customWidth="1"/>
    <col min="6693" max="6914" width="11.42578125" style="3"/>
    <col min="6915" max="6915" width="1.85546875" style="3" customWidth="1"/>
    <col min="6916" max="6916" width="17" style="3" customWidth="1"/>
    <col min="6917" max="6917" width="9.85546875" style="3" customWidth="1"/>
    <col min="6918" max="6918" width="6.5703125" style="3" customWidth="1"/>
    <col min="6919" max="6920" width="8.85546875" style="3" customWidth="1"/>
    <col min="6921" max="6921" width="16" style="3" customWidth="1"/>
    <col min="6922" max="6937" width="8.85546875" style="3" customWidth="1"/>
    <col min="6938" max="6938" width="12.42578125" style="3" customWidth="1"/>
    <col min="6939" max="6939" width="5" style="3" customWidth="1"/>
    <col min="6940" max="6940" width="10.28515625" style="3" customWidth="1"/>
    <col min="6941" max="6944" width="8.85546875" style="3" customWidth="1"/>
    <col min="6945" max="6946" width="11.42578125" style="3"/>
    <col min="6947" max="6947" width="13" style="3" customWidth="1"/>
    <col min="6948" max="6948" width="12.140625" style="3" bestFit="1" customWidth="1"/>
    <col min="6949" max="7170" width="11.42578125" style="3"/>
    <col min="7171" max="7171" width="1.85546875" style="3" customWidth="1"/>
    <col min="7172" max="7172" width="17" style="3" customWidth="1"/>
    <col min="7173" max="7173" width="9.85546875" style="3" customWidth="1"/>
    <col min="7174" max="7174" width="6.5703125" style="3" customWidth="1"/>
    <col min="7175" max="7176" width="8.85546875" style="3" customWidth="1"/>
    <col min="7177" max="7177" width="16" style="3" customWidth="1"/>
    <col min="7178" max="7193" width="8.85546875" style="3" customWidth="1"/>
    <col min="7194" max="7194" width="12.42578125" style="3" customWidth="1"/>
    <col min="7195" max="7195" width="5" style="3" customWidth="1"/>
    <col min="7196" max="7196" width="10.28515625" style="3" customWidth="1"/>
    <col min="7197" max="7200" width="8.85546875" style="3" customWidth="1"/>
    <col min="7201" max="7202" width="11.42578125" style="3"/>
    <col min="7203" max="7203" width="13" style="3" customWidth="1"/>
    <col min="7204" max="7204" width="12.140625" style="3" bestFit="1" customWidth="1"/>
    <col min="7205" max="7426" width="11.42578125" style="3"/>
    <col min="7427" max="7427" width="1.85546875" style="3" customWidth="1"/>
    <col min="7428" max="7428" width="17" style="3" customWidth="1"/>
    <col min="7429" max="7429" width="9.85546875" style="3" customWidth="1"/>
    <col min="7430" max="7430" width="6.5703125" style="3" customWidth="1"/>
    <col min="7431" max="7432" width="8.85546875" style="3" customWidth="1"/>
    <col min="7433" max="7433" width="16" style="3" customWidth="1"/>
    <col min="7434" max="7449" width="8.85546875" style="3" customWidth="1"/>
    <col min="7450" max="7450" width="12.42578125" style="3" customWidth="1"/>
    <col min="7451" max="7451" width="5" style="3" customWidth="1"/>
    <col min="7452" max="7452" width="10.28515625" style="3" customWidth="1"/>
    <col min="7453" max="7456" width="8.85546875" style="3" customWidth="1"/>
    <col min="7457" max="7458" width="11.42578125" style="3"/>
    <col min="7459" max="7459" width="13" style="3" customWidth="1"/>
    <col min="7460" max="7460" width="12.140625" style="3" bestFit="1" customWidth="1"/>
    <col min="7461" max="7682" width="11.42578125" style="3"/>
    <col min="7683" max="7683" width="1.85546875" style="3" customWidth="1"/>
    <col min="7684" max="7684" width="17" style="3" customWidth="1"/>
    <col min="7685" max="7685" width="9.85546875" style="3" customWidth="1"/>
    <col min="7686" max="7686" width="6.5703125" style="3" customWidth="1"/>
    <col min="7687" max="7688" width="8.85546875" style="3" customWidth="1"/>
    <col min="7689" max="7689" width="16" style="3" customWidth="1"/>
    <col min="7690" max="7705" width="8.85546875" style="3" customWidth="1"/>
    <col min="7706" max="7706" width="12.42578125" style="3" customWidth="1"/>
    <col min="7707" max="7707" width="5" style="3" customWidth="1"/>
    <col min="7708" max="7708" width="10.28515625" style="3" customWidth="1"/>
    <col min="7709" max="7712" width="8.85546875" style="3" customWidth="1"/>
    <col min="7713" max="7714" width="11.42578125" style="3"/>
    <col min="7715" max="7715" width="13" style="3" customWidth="1"/>
    <col min="7716" max="7716" width="12.140625" style="3" bestFit="1" customWidth="1"/>
    <col min="7717" max="7938" width="11.42578125" style="3"/>
    <col min="7939" max="7939" width="1.85546875" style="3" customWidth="1"/>
    <col min="7940" max="7940" width="17" style="3" customWidth="1"/>
    <col min="7941" max="7941" width="9.85546875" style="3" customWidth="1"/>
    <col min="7942" max="7942" width="6.5703125" style="3" customWidth="1"/>
    <col min="7943" max="7944" width="8.85546875" style="3" customWidth="1"/>
    <col min="7945" max="7945" width="16" style="3" customWidth="1"/>
    <col min="7946" max="7961" width="8.85546875" style="3" customWidth="1"/>
    <col min="7962" max="7962" width="12.42578125" style="3" customWidth="1"/>
    <col min="7963" max="7963" width="5" style="3" customWidth="1"/>
    <col min="7964" max="7964" width="10.28515625" style="3" customWidth="1"/>
    <col min="7965" max="7968" width="8.85546875" style="3" customWidth="1"/>
    <col min="7969" max="7970" width="11.42578125" style="3"/>
    <col min="7971" max="7971" width="13" style="3" customWidth="1"/>
    <col min="7972" max="7972" width="12.140625" style="3" bestFit="1" customWidth="1"/>
    <col min="7973" max="8194" width="11.42578125" style="3"/>
    <col min="8195" max="8195" width="1.85546875" style="3" customWidth="1"/>
    <col min="8196" max="8196" width="17" style="3" customWidth="1"/>
    <col min="8197" max="8197" width="9.85546875" style="3" customWidth="1"/>
    <col min="8198" max="8198" width="6.5703125" style="3" customWidth="1"/>
    <col min="8199" max="8200" width="8.85546875" style="3" customWidth="1"/>
    <col min="8201" max="8201" width="16" style="3" customWidth="1"/>
    <col min="8202" max="8217" width="8.85546875" style="3" customWidth="1"/>
    <col min="8218" max="8218" width="12.42578125" style="3" customWidth="1"/>
    <col min="8219" max="8219" width="5" style="3" customWidth="1"/>
    <col min="8220" max="8220" width="10.28515625" style="3" customWidth="1"/>
    <col min="8221" max="8224" width="8.85546875" style="3" customWidth="1"/>
    <col min="8225" max="8226" width="11.42578125" style="3"/>
    <col min="8227" max="8227" width="13" style="3" customWidth="1"/>
    <col min="8228" max="8228" width="12.140625" style="3" bestFit="1" customWidth="1"/>
    <col min="8229" max="8450" width="11.42578125" style="3"/>
    <col min="8451" max="8451" width="1.85546875" style="3" customWidth="1"/>
    <col min="8452" max="8452" width="17" style="3" customWidth="1"/>
    <col min="8453" max="8453" width="9.85546875" style="3" customWidth="1"/>
    <col min="8454" max="8454" width="6.5703125" style="3" customWidth="1"/>
    <col min="8455" max="8456" width="8.85546875" style="3" customWidth="1"/>
    <col min="8457" max="8457" width="16" style="3" customWidth="1"/>
    <col min="8458" max="8473" width="8.85546875" style="3" customWidth="1"/>
    <col min="8474" max="8474" width="12.42578125" style="3" customWidth="1"/>
    <col min="8475" max="8475" width="5" style="3" customWidth="1"/>
    <col min="8476" max="8476" width="10.28515625" style="3" customWidth="1"/>
    <col min="8477" max="8480" width="8.85546875" style="3" customWidth="1"/>
    <col min="8481" max="8482" width="11.42578125" style="3"/>
    <col min="8483" max="8483" width="13" style="3" customWidth="1"/>
    <col min="8484" max="8484" width="12.140625" style="3" bestFit="1" customWidth="1"/>
    <col min="8485" max="8706" width="11.42578125" style="3"/>
    <col min="8707" max="8707" width="1.85546875" style="3" customWidth="1"/>
    <col min="8708" max="8708" width="17" style="3" customWidth="1"/>
    <col min="8709" max="8709" width="9.85546875" style="3" customWidth="1"/>
    <col min="8710" max="8710" width="6.5703125" style="3" customWidth="1"/>
    <col min="8711" max="8712" width="8.85546875" style="3" customWidth="1"/>
    <col min="8713" max="8713" width="16" style="3" customWidth="1"/>
    <col min="8714" max="8729" width="8.85546875" style="3" customWidth="1"/>
    <col min="8730" max="8730" width="12.42578125" style="3" customWidth="1"/>
    <col min="8731" max="8731" width="5" style="3" customWidth="1"/>
    <col min="8732" max="8732" width="10.28515625" style="3" customWidth="1"/>
    <col min="8733" max="8736" width="8.85546875" style="3" customWidth="1"/>
    <col min="8737" max="8738" width="11.42578125" style="3"/>
    <col min="8739" max="8739" width="13" style="3" customWidth="1"/>
    <col min="8740" max="8740" width="12.140625" style="3" bestFit="1" customWidth="1"/>
    <col min="8741" max="8962" width="11.42578125" style="3"/>
    <col min="8963" max="8963" width="1.85546875" style="3" customWidth="1"/>
    <col min="8964" max="8964" width="17" style="3" customWidth="1"/>
    <col min="8965" max="8965" width="9.85546875" style="3" customWidth="1"/>
    <col min="8966" max="8966" width="6.5703125" style="3" customWidth="1"/>
    <col min="8967" max="8968" width="8.85546875" style="3" customWidth="1"/>
    <col min="8969" max="8969" width="16" style="3" customWidth="1"/>
    <col min="8970" max="8985" width="8.85546875" style="3" customWidth="1"/>
    <col min="8986" max="8986" width="12.42578125" style="3" customWidth="1"/>
    <col min="8987" max="8987" width="5" style="3" customWidth="1"/>
    <col min="8988" max="8988" width="10.28515625" style="3" customWidth="1"/>
    <col min="8989" max="8992" width="8.85546875" style="3" customWidth="1"/>
    <col min="8993" max="8994" width="11.42578125" style="3"/>
    <col min="8995" max="8995" width="13" style="3" customWidth="1"/>
    <col min="8996" max="8996" width="12.140625" style="3" bestFit="1" customWidth="1"/>
    <col min="8997" max="9218" width="11.42578125" style="3"/>
    <col min="9219" max="9219" width="1.85546875" style="3" customWidth="1"/>
    <col min="9220" max="9220" width="17" style="3" customWidth="1"/>
    <col min="9221" max="9221" width="9.85546875" style="3" customWidth="1"/>
    <col min="9222" max="9222" width="6.5703125" style="3" customWidth="1"/>
    <col min="9223" max="9224" width="8.85546875" style="3" customWidth="1"/>
    <col min="9225" max="9225" width="16" style="3" customWidth="1"/>
    <col min="9226" max="9241" width="8.85546875" style="3" customWidth="1"/>
    <col min="9242" max="9242" width="12.42578125" style="3" customWidth="1"/>
    <col min="9243" max="9243" width="5" style="3" customWidth="1"/>
    <col min="9244" max="9244" width="10.28515625" style="3" customWidth="1"/>
    <col min="9245" max="9248" width="8.85546875" style="3" customWidth="1"/>
    <col min="9249" max="9250" width="11.42578125" style="3"/>
    <col min="9251" max="9251" width="13" style="3" customWidth="1"/>
    <col min="9252" max="9252" width="12.140625" style="3" bestFit="1" customWidth="1"/>
    <col min="9253" max="9474" width="11.42578125" style="3"/>
    <col min="9475" max="9475" width="1.85546875" style="3" customWidth="1"/>
    <col min="9476" max="9476" width="17" style="3" customWidth="1"/>
    <col min="9477" max="9477" width="9.85546875" style="3" customWidth="1"/>
    <col min="9478" max="9478" width="6.5703125" style="3" customWidth="1"/>
    <col min="9479" max="9480" width="8.85546875" style="3" customWidth="1"/>
    <col min="9481" max="9481" width="16" style="3" customWidth="1"/>
    <col min="9482" max="9497" width="8.85546875" style="3" customWidth="1"/>
    <col min="9498" max="9498" width="12.42578125" style="3" customWidth="1"/>
    <col min="9499" max="9499" width="5" style="3" customWidth="1"/>
    <col min="9500" max="9500" width="10.28515625" style="3" customWidth="1"/>
    <col min="9501" max="9504" width="8.85546875" style="3" customWidth="1"/>
    <col min="9505" max="9506" width="11.42578125" style="3"/>
    <col min="9507" max="9507" width="13" style="3" customWidth="1"/>
    <col min="9508" max="9508" width="12.140625" style="3" bestFit="1" customWidth="1"/>
    <col min="9509" max="9730" width="11.42578125" style="3"/>
    <col min="9731" max="9731" width="1.85546875" style="3" customWidth="1"/>
    <col min="9732" max="9732" width="17" style="3" customWidth="1"/>
    <col min="9733" max="9733" width="9.85546875" style="3" customWidth="1"/>
    <col min="9734" max="9734" width="6.5703125" style="3" customWidth="1"/>
    <col min="9735" max="9736" width="8.85546875" style="3" customWidth="1"/>
    <col min="9737" max="9737" width="16" style="3" customWidth="1"/>
    <col min="9738" max="9753" width="8.85546875" style="3" customWidth="1"/>
    <col min="9754" max="9754" width="12.42578125" style="3" customWidth="1"/>
    <col min="9755" max="9755" width="5" style="3" customWidth="1"/>
    <col min="9756" max="9756" width="10.28515625" style="3" customWidth="1"/>
    <col min="9757" max="9760" width="8.85546875" style="3" customWidth="1"/>
    <col min="9761" max="9762" width="11.42578125" style="3"/>
    <col min="9763" max="9763" width="13" style="3" customWidth="1"/>
    <col min="9764" max="9764" width="12.140625" style="3" bestFit="1" customWidth="1"/>
    <col min="9765" max="9986" width="11.42578125" style="3"/>
    <col min="9987" max="9987" width="1.85546875" style="3" customWidth="1"/>
    <col min="9988" max="9988" width="17" style="3" customWidth="1"/>
    <col min="9989" max="9989" width="9.85546875" style="3" customWidth="1"/>
    <col min="9990" max="9990" width="6.5703125" style="3" customWidth="1"/>
    <col min="9991" max="9992" width="8.85546875" style="3" customWidth="1"/>
    <col min="9993" max="9993" width="16" style="3" customWidth="1"/>
    <col min="9994" max="10009" width="8.85546875" style="3" customWidth="1"/>
    <col min="10010" max="10010" width="12.42578125" style="3" customWidth="1"/>
    <col min="10011" max="10011" width="5" style="3" customWidth="1"/>
    <col min="10012" max="10012" width="10.28515625" style="3" customWidth="1"/>
    <col min="10013" max="10016" width="8.85546875" style="3" customWidth="1"/>
    <col min="10017" max="10018" width="11.42578125" style="3"/>
    <col min="10019" max="10019" width="13" style="3" customWidth="1"/>
    <col min="10020" max="10020" width="12.140625" style="3" bestFit="1" customWidth="1"/>
    <col min="10021" max="10242" width="11.42578125" style="3"/>
    <col min="10243" max="10243" width="1.85546875" style="3" customWidth="1"/>
    <col min="10244" max="10244" width="17" style="3" customWidth="1"/>
    <col min="10245" max="10245" width="9.85546875" style="3" customWidth="1"/>
    <col min="10246" max="10246" width="6.5703125" style="3" customWidth="1"/>
    <col min="10247" max="10248" width="8.85546875" style="3" customWidth="1"/>
    <col min="10249" max="10249" width="16" style="3" customWidth="1"/>
    <col min="10250" max="10265" width="8.85546875" style="3" customWidth="1"/>
    <col min="10266" max="10266" width="12.42578125" style="3" customWidth="1"/>
    <col min="10267" max="10267" width="5" style="3" customWidth="1"/>
    <col min="10268" max="10268" width="10.28515625" style="3" customWidth="1"/>
    <col min="10269" max="10272" width="8.85546875" style="3" customWidth="1"/>
    <col min="10273" max="10274" width="11.42578125" style="3"/>
    <col min="10275" max="10275" width="13" style="3" customWidth="1"/>
    <col min="10276" max="10276" width="12.140625" style="3" bestFit="1" customWidth="1"/>
    <col min="10277" max="10498" width="11.42578125" style="3"/>
    <col min="10499" max="10499" width="1.85546875" style="3" customWidth="1"/>
    <col min="10500" max="10500" width="17" style="3" customWidth="1"/>
    <col min="10501" max="10501" width="9.85546875" style="3" customWidth="1"/>
    <col min="10502" max="10502" width="6.5703125" style="3" customWidth="1"/>
    <col min="10503" max="10504" width="8.85546875" style="3" customWidth="1"/>
    <col min="10505" max="10505" width="16" style="3" customWidth="1"/>
    <col min="10506" max="10521" width="8.85546875" style="3" customWidth="1"/>
    <col min="10522" max="10522" width="12.42578125" style="3" customWidth="1"/>
    <col min="10523" max="10523" width="5" style="3" customWidth="1"/>
    <col min="10524" max="10524" width="10.28515625" style="3" customWidth="1"/>
    <col min="10525" max="10528" width="8.85546875" style="3" customWidth="1"/>
    <col min="10529" max="10530" width="11.42578125" style="3"/>
    <col min="10531" max="10531" width="13" style="3" customWidth="1"/>
    <col min="10532" max="10532" width="12.140625" style="3" bestFit="1" customWidth="1"/>
    <col min="10533" max="10754" width="11.42578125" style="3"/>
    <col min="10755" max="10755" width="1.85546875" style="3" customWidth="1"/>
    <col min="10756" max="10756" width="17" style="3" customWidth="1"/>
    <col min="10757" max="10757" width="9.85546875" style="3" customWidth="1"/>
    <col min="10758" max="10758" width="6.5703125" style="3" customWidth="1"/>
    <col min="10759" max="10760" width="8.85546875" style="3" customWidth="1"/>
    <col min="10761" max="10761" width="16" style="3" customWidth="1"/>
    <col min="10762" max="10777" width="8.85546875" style="3" customWidth="1"/>
    <col min="10778" max="10778" width="12.42578125" style="3" customWidth="1"/>
    <col min="10779" max="10779" width="5" style="3" customWidth="1"/>
    <col min="10780" max="10780" width="10.28515625" style="3" customWidth="1"/>
    <col min="10781" max="10784" width="8.85546875" style="3" customWidth="1"/>
    <col min="10785" max="10786" width="11.42578125" style="3"/>
    <col min="10787" max="10787" width="13" style="3" customWidth="1"/>
    <col min="10788" max="10788" width="12.140625" style="3" bestFit="1" customWidth="1"/>
    <col min="10789" max="11010" width="11.42578125" style="3"/>
    <col min="11011" max="11011" width="1.85546875" style="3" customWidth="1"/>
    <col min="11012" max="11012" width="17" style="3" customWidth="1"/>
    <col min="11013" max="11013" width="9.85546875" style="3" customWidth="1"/>
    <col min="11014" max="11014" width="6.5703125" style="3" customWidth="1"/>
    <col min="11015" max="11016" width="8.85546875" style="3" customWidth="1"/>
    <col min="11017" max="11017" width="16" style="3" customWidth="1"/>
    <col min="11018" max="11033" width="8.85546875" style="3" customWidth="1"/>
    <col min="11034" max="11034" width="12.42578125" style="3" customWidth="1"/>
    <col min="11035" max="11035" width="5" style="3" customWidth="1"/>
    <col min="11036" max="11036" width="10.28515625" style="3" customWidth="1"/>
    <col min="11037" max="11040" width="8.85546875" style="3" customWidth="1"/>
    <col min="11041" max="11042" width="11.42578125" style="3"/>
    <col min="11043" max="11043" width="13" style="3" customWidth="1"/>
    <col min="11044" max="11044" width="12.140625" style="3" bestFit="1" customWidth="1"/>
    <col min="11045" max="11266" width="11.42578125" style="3"/>
    <col min="11267" max="11267" width="1.85546875" style="3" customWidth="1"/>
    <col min="11268" max="11268" width="17" style="3" customWidth="1"/>
    <col min="11269" max="11269" width="9.85546875" style="3" customWidth="1"/>
    <col min="11270" max="11270" width="6.5703125" style="3" customWidth="1"/>
    <col min="11271" max="11272" width="8.85546875" style="3" customWidth="1"/>
    <col min="11273" max="11273" width="16" style="3" customWidth="1"/>
    <col min="11274" max="11289" width="8.85546875" style="3" customWidth="1"/>
    <col min="11290" max="11290" width="12.42578125" style="3" customWidth="1"/>
    <col min="11291" max="11291" width="5" style="3" customWidth="1"/>
    <col min="11292" max="11292" width="10.28515625" style="3" customWidth="1"/>
    <col min="11293" max="11296" width="8.85546875" style="3" customWidth="1"/>
    <col min="11297" max="11298" width="11.42578125" style="3"/>
    <col min="11299" max="11299" width="13" style="3" customWidth="1"/>
    <col min="11300" max="11300" width="12.140625" style="3" bestFit="1" customWidth="1"/>
    <col min="11301" max="11522" width="11.42578125" style="3"/>
    <col min="11523" max="11523" width="1.85546875" style="3" customWidth="1"/>
    <col min="11524" max="11524" width="17" style="3" customWidth="1"/>
    <col min="11525" max="11525" width="9.85546875" style="3" customWidth="1"/>
    <col min="11526" max="11526" width="6.5703125" style="3" customWidth="1"/>
    <col min="11527" max="11528" width="8.85546875" style="3" customWidth="1"/>
    <col min="11529" max="11529" width="16" style="3" customWidth="1"/>
    <col min="11530" max="11545" width="8.85546875" style="3" customWidth="1"/>
    <col min="11546" max="11546" width="12.42578125" style="3" customWidth="1"/>
    <col min="11547" max="11547" width="5" style="3" customWidth="1"/>
    <col min="11548" max="11548" width="10.28515625" style="3" customWidth="1"/>
    <col min="11549" max="11552" width="8.85546875" style="3" customWidth="1"/>
    <col min="11553" max="11554" width="11.42578125" style="3"/>
    <col min="11555" max="11555" width="13" style="3" customWidth="1"/>
    <col min="11556" max="11556" width="12.140625" style="3" bestFit="1" customWidth="1"/>
    <col min="11557" max="11778" width="11.42578125" style="3"/>
    <col min="11779" max="11779" width="1.85546875" style="3" customWidth="1"/>
    <col min="11780" max="11780" width="17" style="3" customWidth="1"/>
    <col min="11781" max="11781" width="9.85546875" style="3" customWidth="1"/>
    <col min="11782" max="11782" width="6.5703125" style="3" customWidth="1"/>
    <col min="11783" max="11784" width="8.85546875" style="3" customWidth="1"/>
    <col min="11785" max="11785" width="16" style="3" customWidth="1"/>
    <col min="11786" max="11801" width="8.85546875" style="3" customWidth="1"/>
    <col min="11802" max="11802" width="12.42578125" style="3" customWidth="1"/>
    <col min="11803" max="11803" width="5" style="3" customWidth="1"/>
    <col min="11804" max="11804" width="10.28515625" style="3" customWidth="1"/>
    <col min="11805" max="11808" width="8.85546875" style="3" customWidth="1"/>
    <col min="11809" max="11810" width="11.42578125" style="3"/>
    <col min="11811" max="11811" width="13" style="3" customWidth="1"/>
    <col min="11812" max="11812" width="12.140625" style="3" bestFit="1" customWidth="1"/>
    <col min="11813" max="12034" width="11.42578125" style="3"/>
    <col min="12035" max="12035" width="1.85546875" style="3" customWidth="1"/>
    <col min="12036" max="12036" width="17" style="3" customWidth="1"/>
    <col min="12037" max="12037" width="9.85546875" style="3" customWidth="1"/>
    <col min="12038" max="12038" width="6.5703125" style="3" customWidth="1"/>
    <col min="12039" max="12040" width="8.85546875" style="3" customWidth="1"/>
    <col min="12041" max="12041" width="16" style="3" customWidth="1"/>
    <col min="12042" max="12057" width="8.85546875" style="3" customWidth="1"/>
    <col min="12058" max="12058" width="12.42578125" style="3" customWidth="1"/>
    <col min="12059" max="12059" width="5" style="3" customWidth="1"/>
    <col min="12060" max="12060" width="10.28515625" style="3" customWidth="1"/>
    <col min="12061" max="12064" width="8.85546875" style="3" customWidth="1"/>
    <col min="12065" max="12066" width="11.42578125" style="3"/>
    <col min="12067" max="12067" width="13" style="3" customWidth="1"/>
    <col min="12068" max="12068" width="12.140625" style="3" bestFit="1" customWidth="1"/>
    <col min="12069" max="12290" width="11.42578125" style="3"/>
    <col min="12291" max="12291" width="1.85546875" style="3" customWidth="1"/>
    <col min="12292" max="12292" width="17" style="3" customWidth="1"/>
    <col min="12293" max="12293" width="9.85546875" style="3" customWidth="1"/>
    <col min="12294" max="12294" width="6.5703125" style="3" customWidth="1"/>
    <col min="12295" max="12296" width="8.85546875" style="3" customWidth="1"/>
    <col min="12297" max="12297" width="16" style="3" customWidth="1"/>
    <col min="12298" max="12313" width="8.85546875" style="3" customWidth="1"/>
    <col min="12314" max="12314" width="12.42578125" style="3" customWidth="1"/>
    <col min="12315" max="12315" width="5" style="3" customWidth="1"/>
    <col min="12316" max="12316" width="10.28515625" style="3" customWidth="1"/>
    <col min="12317" max="12320" width="8.85546875" style="3" customWidth="1"/>
    <col min="12321" max="12322" width="11.42578125" style="3"/>
    <col min="12323" max="12323" width="13" style="3" customWidth="1"/>
    <col min="12324" max="12324" width="12.140625" style="3" bestFit="1" customWidth="1"/>
    <col min="12325" max="12546" width="11.42578125" style="3"/>
    <col min="12547" max="12547" width="1.85546875" style="3" customWidth="1"/>
    <col min="12548" max="12548" width="17" style="3" customWidth="1"/>
    <col min="12549" max="12549" width="9.85546875" style="3" customWidth="1"/>
    <col min="12550" max="12550" width="6.5703125" style="3" customWidth="1"/>
    <col min="12551" max="12552" width="8.85546875" style="3" customWidth="1"/>
    <col min="12553" max="12553" width="16" style="3" customWidth="1"/>
    <col min="12554" max="12569" width="8.85546875" style="3" customWidth="1"/>
    <col min="12570" max="12570" width="12.42578125" style="3" customWidth="1"/>
    <col min="12571" max="12571" width="5" style="3" customWidth="1"/>
    <col min="12572" max="12572" width="10.28515625" style="3" customWidth="1"/>
    <col min="12573" max="12576" width="8.85546875" style="3" customWidth="1"/>
    <col min="12577" max="12578" width="11.42578125" style="3"/>
    <col min="12579" max="12579" width="13" style="3" customWidth="1"/>
    <col min="12580" max="12580" width="12.140625" style="3" bestFit="1" customWidth="1"/>
    <col min="12581" max="12802" width="11.42578125" style="3"/>
    <col min="12803" max="12803" width="1.85546875" style="3" customWidth="1"/>
    <col min="12804" max="12804" width="17" style="3" customWidth="1"/>
    <col min="12805" max="12805" width="9.85546875" style="3" customWidth="1"/>
    <col min="12806" max="12806" width="6.5703125" style="3" customWidth="1"/>
    <col min="12807" max="12808" width="8.85546875" style="3" customWidth="1"/>
    <col min="12809" max="12809" width="16" style="3" customWidth="1"/>
    <col min="12810" max="12825" width="8.85546875" style="3" customWidth="1"/>
    <col min="12826" max="12826" width="12.42578125" style="3" customWidth="1"/>
    <col min="12827" max="12827" width="5" style="3" customWidth="1"/>
    <col min="12828" max="12828" width="10.28515625" style="3" customWidth="1"/>
    <col min="12829" max="12832" width="8.85546875" style="3" customWidth="1"/>
    <col min="12833" max="12834" width="11.42578125" style="3"/>
    <col min="12835" max="12835" width="13" style="3" customWidth="1"/>
    <col min="12836" max="12836" width="12.140625" style="3" bestFit="1" customWidth="1"/>
    <col min="12837" max="13058" width="11.42578125" style="3"/>
    <col min="13059" max="13059" width="1.85546875" style="3" customWidth="1"/>
    <col min="13060" max="13060" width="17" style="3" customWidth="1"/>
    <col min="13061" max="13061" width="9.85546875" style="3" customWidth="1"/>
    <col min="13062" max="13062" width="6.5703125" style="3" customWidth="1"/>
    <col min="13063" max="13064" width="8.85546875" style="3" customWidth="1"/>
    <col min="13065" max="13065" width="16" style="3" customWidth="1"/>
    <col min="13066" max="13081" width="8.85546875" style="3" customWidth="1"/>
    <col min="13082" max="13082" width="12.42578125" style="3" customWidth="1"/>
    <col min="13083" max="13083" width="5" style="3" customWidth="1"/>
    <col min="13084" max="13084" width="10.28515625" style="3" customWidth="1"/>
    <col min="13085" max="13088" width="8.85546875" style="3" customWidth="1"/>
    <col min="13089" max="13090" width="11.42578125" style="3"/>
    <col min="13091" max="13091" width="13" style="3" customWidth="1"/>
    <col min="13092" max="13092" width="12.140625" style="3" bestFit="1" customWidth="1"/>
    <col min="13093" max="13314" width="11.42578125" style="3"/>
    <col min="13315" max="13315" width="1.85546875" style="3" customWidth="1"/>
    <col min="13316" max="13316" width="17" style="3" customWidth="1"/>
    <col min="13317" max="13317" width="9.85546875" style="3" customWidth="1"/>
    <col min="13318" max="13318" width="6.5703125" style="3" customWidth="1"/>
    <col min="13319" max="13320" width="8.85546875" style="3" customWidth="1"/>
    <col min="13321" max="13321" width="16" style="3" customWidth="1"/>
    <col min="13322" max="13337" width="8.85546875" style="3" customWidth="1"/>
    <col min="13338" max="13338" width="12.42578125" style="3" customWidth="1"/>
    <col min="13339" max="13339" width="5" style="3" customWidth="1"/>
    <col min="13340" max="13340" width="10.28515625" style="3" customWidth="1"/>
    <col min="13341" max="13344" width="8.85546875" style="3" customWidth="1"/>
    <col min="13345" max="13346" width="11.42578125" style="3"/>
    <col min="13347" max="13347" width="13" style="3" customWidth="1"/>
    <col min="13348" max="13348" width="12.140625" style="3" bestFit="1" customWidth="1"/>
    <col min="13349" max="13570" width="11.42578125" style="3"/>
    <col min="13571" max="13571" width="1.85546875" style="3" customWidth="1"/>
    <col min="13572" max="13572" width="17" style="3" customWidth="1"/>
    <col min="13573" max="13573" width="9.85546875" style="3" customWidth="1"/>
    <col min="13574" max="13574" width="6.5703125" style="3" customWidth="1"/>
    <col min="13575" max="13576" width="8.85546875" style="3" customWidth="1"/>
    <col min="13577" max="13577" width="16" style="3" customWidth="1"/>
    <col min="13578" max="13593" width="8.85546875" style="3" customWidth="1"/>
    <col min="13594" max="13594" width="12.42578125" style="3" customWidth="1"/>
    <col min="13595" max="13595" width="5" style="3" customWidth="1"/>
    <col min="13596" max="13596" width="10.28515625" style="3" customWidth="1"/>
    <col min="13597" max="13600" width="8.85546875" style="3" customWidth="1"/>
    <col min="13601" max="13602" width="11.42578125" style="3"/>
    <col min="13603" max="13603" width="13" style="3" customWidth="1"/>
    <col min="13604" max="13604" width="12.140625" style="3" bestFit="1" customWidth="1"/>
    <col min="13605" max="13826" width="11.42578125" style="3"/>
    <col min="13827" max="13827" width="1.85546875" style="3" customWidth="1"/>
    <col min="13828" max="13828" width="17" style="3" customWidth="1"/>
    <col min="13829" max="13829" width="9.85546875" style="3" customWidth="1"/>
    <col min="13830" max="13830" width="6.5703125" style="3" customWidth="1"/>
    <col min="13831" max="13832" width="8.85546875" style="3" customWidth="1"/>
    <col min="13833" max="13833" width="16" style="3" customWidth="1"/>
    <col min="13834" max="13849" width="8.85546875" style="3" customWidth="1"/>
    <col min="13850" max="13850" width="12.42578125" style="3" customWidth="1"/>
    <col min="13851" max="13851" width="5" style="3" customWidth="1"/>
    <col min="13852" max="13852" width="10.28515625" style="3" customWidth="1"/>
    <col min="13853" max="13856" width="8.85546875" style="3" customWidth="1"/>
    <col min="13857" max="13858" width="11.42578125" style="3"/>
    <col min="13859" max="13859" width="13" style="3" customWidth="1"/>
    <col min="13860" max="13860" width="12.140625" style="3" bestFit="1" customWidth="1"/>
    <col min="13861" max="14082" width="11.42578125" style="3"/>
    <col min="14083" max="14083" width="1.85546875" style="3" customWidth="1"/>
    <col min="14084" max="14084" width="17" style="3" customWidth="1"/>
    <col min="14085" max="14085" width="9.85546875" style="3" customWidth="1"/>
    <col min="14086" max="14086" width="6.5703125" style="3" customWidth="1"/>
    <col min="14087" max="14088" width="8.85546875" style="3" customWidth="1"/>
    <col min="14089" max="14089" width="16" style="3" customWidth="1"/>
    <col min="14090" max="14105" width="8.85546875" style="3" customWidth="1"/>
    <col min="14106" max="14106" width="12.42578125" style="3" customWidth="1"/>
    <col min="14107" max="14107" width="5" style="3" customWidth="1"/>
    <col min="14108" max="14108" width="10.28515625" style="3" customWidth="1"/>
    <col min="14109" max="14112" width="8.85546875" style="3" customWidth="1"/>
    <col min="14113" max="14114" width="11.42578125" style="3"/>
    <col min="14115" max="14115" width="13" style="3" customWidth="1"/>
    <col min="14116" max="14116" width="12.140625" style="3" bestFit="1" customWidth="1"/>
    <col min="14117" max="14338" width="11.42578125" style="3"/>
    <col min="14339" max="14339" width="1.85546875" style="3" customWidth="1"/>
    <col min="14340" max="14340" width="17" style="3" customWidth="1"/>
    <col min="14341" max="14341" width="9.85546875" style="3" customWidth="1"/>
    <col min="14342" max="14342" width="6.5703125" style="3" customWidth="1"/>
    <col min="14343" max="14344" width="8.85546875" style="3" customWidth="1"/>
    <col min="14345" max="14345" width="16" style="3" customWidth="1"/>
    <col min="14346" max="14361" width="8.85546875" style="3" customWidth="1"/>
    <col min="14362" max="14362" width="12.42578125" style="3" customWidth="1"/>
    <col min="14363" max="14363" width="5" style="3" customWidth="1"/>
    <col min="14364" max="14364" width="10.28515625" style="3" customWidth="1"/>
    <col min="14365" max="14368" width="8.85546875" style="3" customWidth="1"/>
    <col min="14369" max="14370" width="11.42578125" style="3"/>
    <col min="14371" max="14371" width="13" style="3" customWidth="1"/>
    <col min="14372" max="14372" width="12.140625" style="3" bestFit="1" customWidth="1"/>
    <col min="14373" max="14594" width="11.42578125" style="3"/>
    <col min="14595" max="14595" width="1.85546875" style="3" customWidth="1"/>
    <col min="14596" max="14596" width="17" style="3" customWidth="1"/>
    <col min="14597" max="14597" width="9.85546875" style="3" customWidth="1"/>
    <col min="14598" max="14598" width="6.5703125" style="3" customWidth="1"/>
    <col min="14599" max="14600" width="8.85546875" style="3" customWidth="1"/>
    <col min="14601" max="14601" width="16" style="3" customWidth="1"/>
    <col min="14602" max="14617" width="8.85546875" style="3" customWidth="1"/>
    <col min="14618" max="14618" width="12.42578125" style="3" customWidth="1"/>
    <col min="14619" max="14619" width="5" style="3" customWidth="1"/>
    <col min="14620" max="14620" width="10.28515625" style="3" customWidth="1"/>
    <col min="14621" max="14624" width="8.85546875" style="3" customWidth="1"/>
    <col min="14625" max="14626" width="11.42578125" style="3"/>
    <col min="14627" max="14627" width="13" style="3" customWidth="1"/>
    <col min="14628" max="14628" width="12.140625" style="3" bestFit="1" customWidth="1"/>
    <col min="14629" max="14850" width="11.42578125" style="3"/>
    <col min="14851" max="14851" width="1.85546875" style="3" customWidth="1"/>
    <col min="14852" max="14852" width="17" style="3" customWidth="1"/>
    <col min="14853" max="14853" width="9.85546875" style="3" customWidth="1"/>
    <col min="14854" max="14854" width="6.5703125" style="3" customWidth="1"/>
    <col min="14855" max="14856" width="8.85546875" style="3" customWidth="1"/>
    <col min="14857" max="14857" width="16" style="3" customWidth="1"/>
    <col min="14858" max="14873" width="8.85546875" style="3" customWidth="1"/>
    <col min="14874" max="14874" width="12.42578125" style="3" customWidth="1"/>
    <col min="14875" max="14875" width="5" style="3" customWidth="1"/>
    <col min="14876" max="14876" width="10.28515625" style="3" customWidth="1"/>
    <col min="14877" max="14880" width="8.85546875" style="3" customWidth="1"/>
    <col min="14881" max="14882" width="11.42578125" style="3"/>
    <col min="14883" max="14883" width="13" style="3" customWidth="1"/>
    <col min="14884" max="14884" width="12.140625" style="3" bestFit="1" customWidth="1"/>
    <col min="14885" max="15106" width="11.42578125" style="3"/>
    <col min="15107" max="15107" width="1.85546875" style="3" customWidth="1"/>
    <col min="15108" max="15108" width="17" style="3" customWidth="1"/>
    <col min="15109" max="15109" width="9.85546875" style="3" customWidth="1"/>
    <col min="15110" max="15110" width="6.5703125" style="3" customWidth="1"/>
    <col min="15111" max="15112" width="8.85546875" style="3" customWidth="1"/>
    <col min="15113" max="15113" width="16" style="3" customWidth="1"/>
    <col min="15114" max="15129" width="8.85546875" style="3" customWidth="1"/>
    <col min="15130" max="15130" width="12.42578125" style="3" customWidth="1"/>
    <col min="15131" max="15131" width="5" style="3" customWidth="1"/>
    <col min="15132" max="15132" width="10.28515625" style="3" customWidth="1"/>
    <col min="15133" max="15136" width="8.85546875" style="3" customWidth="1"/>
    <col min="15137" max="15138" width="11.42578125" style="3"/>
    <col min="15139" max="15139" width="13" style="3" customWidth="1"/>
    <col min="15140" max="15140" width="12.140625" style="3" bestFit="1" customWidth="1"/>
    <col min="15141" max="15362" width="11.42578125" style="3"/>
    <col min="15363" max="15363" width="1.85546875" style="3" customWidth="1"/>
    <col min="15364" max="15364" width="17" style="3" customWidth="1"/>
    <col min="15365" max="15365" width="9.85546875" style="3" customWidth="1"/>
    <col min="15366" max="15366" width="6.5703125" style="3" customWidth="1"/>
    <col min="15367" max="15368" width="8.85546875" style="3" customWidth="1"/>
    <col min="15369" max="15369" width="16" style="3" customWidth="1"/>
    <col min="15370" max="15385" width="8.85546875" style="3" customWidth="1"/>
    <col min="15386" max="15386" width="12.42578125" style="3" customWidth="1"/>
    <col min="15387" max="15387" width="5" style="3" customWidth="1"/>
    <col min="15388" max="15388" width="10.28515625" style="3" customWidth="1"/>
    <col min="15389" max="15392" width="8.85546875" style="3" customWidth="1"/>
    <col min="15393" max="15394" width="11.42578125" style="3"/>
    <col min="15395" max="15395" width="13" style="3" customWidth="1"/>
    <col min="15396" max="15396" width="12.140625" style="3" bestFit="1" customWidth="1"/>
    <col min="15397" max="15618" width="11.42578125" style="3"/>
    <col min="15619" max="15619" width="1.85546875" style="3" customWidth="1"/>
    <col min="15620" max="15620" width="17" style="3" customWidth="1"/>
    <col min="15621" max="15621" width="9.85546875" style="3" customWidth="1"/>
    <col min="15622" max="15622" width="6.5703125" style="3" customWidth="1"/>
    <col min="15623" max="15624" width="8.85546875" style="3" customWidth="1"/>
    <col min="15625" max="15625" width="16" style="3" customWidth="1"/>
    <col min="15626" max="15641" width="8.85546875" style="3" customWidth="1"/>
    <col min="15642" max="15642" width="12.42578125" style="3" customWidth="1"/>
    <col min="15643" max="15643" width="5" style="3" customWidth="1"/>
    <col min="15644" max="15644" width="10.28515625" style="3" customWidth="1"/>
    <col min="15645" max="15648" width="8.85546875" style="3" customWidth="1"/>
    <col min="15649" max="15650" width="11.42578125" style="3"/>
    <col min="15651" max="15651" width="13" style="3" customWidth="1"/>
    <col min="15652" max="15652" width="12.140625" style="3" bestFit="1" customWidth="1"/>
    <col min="15653" max="15874" width="11.42578125" style="3"/>
    <col min="15875" max="15875" width="1.85546875" style="3" customWidth="1"/>
    <col min="15876" max="15876" width="17" style="3" customWidth="1"/>
    <col min="15877" max="15877" width="9.85546875" style="3" customWidth="1"/>
    <col min="15878" max="15878" width="6.5703125" style="3" customWidth="1"/>
    <col min="15879" max="15880" width="8.85546875" style="3" customWidth="1"/>
    <col min="15881" max="15881" width="16" style="3" customWidth="1"/>
    <col min="15882" max="15897" width="8.85546875" style="3" customWidth="1"/>
    <col min="15898" max="15898" width="12.42578125" style="3" customWidth="1"/>
    <col min="15899" max="15899" width="5" style="3" customWidth="1"/>
    <col min="15900" max="15900" width="10.28515625" style="3" customWidth="1"/>
    <col min="15901" max="15904" width="8.85546875" style="3" customWidth="1"/>
    <col min="15905" max="15906" width="11.42578125" style="3"/>
    <col min="15907" max="15907" width="13" style="3" customWidth="1"/>
    <col min="15908" max="15908" width="12.140625" style="3" bestFit="1" customWidth="1"/>
    <col min="15909" max="16130" width="11.42578125" style="3"/>
    <col min="16131" max="16131" width="1.85546875" style="3" customWidth="1"/>
    <col min="16132" max="16132" width="17" style="3" customWidth="1"/>
    <col min="16133" max="16133" width="9.85546875" style="3" customWidth="1"/>
    <col min="16134" max="16134" width="6.5703125" style="3" customWidth="1"/>
    <col min="16135" max="16136" width="8.85546875" style="3" customWidth="1"/>
    <col min="16137" max="16137" width="16" style="3" customWidth="1"/>
    <col min="16138" max="16153" width="8.85546875" style="3" customWidth="1"/>
    <col min="16154" max="16154" width="12.42578125" style="3" customWidth="1"/>
    <col min="16155" max="16155" width="5" style="3" customWidth="1"/>
    <col min="16156" max="16156" width="10.28515625" style="3" customWidth="1"/>
    <col min="16157" max="16160" width="8.85546875" style="3" customWidth="1"/>
    <col min="16161" max="16162" width="11.42578125" style="3"/>
    <col min="16163" max="16163" width="13" style="3" customWidth="1"/>
    <col min="16164" max="16164" width="12.140625" style="3" bestFit="1" customWidth="1"/>
    <col min="16165" max="16383" width="11.42578125" style="3"/>
    <col min="16384" max="16384" width="11.42578125" style="3" customWidth="1"/>
  </cols>
  <sheetData>
    <row r="3" spans="1:36" s="32" customFormat="1" ht="30" x14ac:dyDescent="0.2">
      <c r="A3" s="30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0"/>
      <c r="W3" s="30"/>
      <c r="X3" s="30"/>
      <c r="Y3" s="30"/>
      <c r="Z3" s="31"/>
      <c r="AA3" s="31"/>
      <c r="AB3" s="31"/>
      <c r="AC3" s="31"/>
      <c r="AD3" s="31"/>
      <c r="AE3" s="31"/>
    </row>
    <row r="4" spans="1:36" ht="20.25" x14ac:dyDescent="0.3">
      <c r="D4" s="2"/>
    </row>
    <row r="10" spans="1:36" ht="13.7" customHeight="1" x14ac:dyDescent="0.2"/>
    <row r="11" spans="1:36" x14ac:dyDescent="0.2">
      <c r="N11" s="4"/>
    </row>
    <row r="14" spans="1:36" x14ac:dyDescent="0.2">
      <c r="AE14" s="1"/>
      <c r="AF14" s="1"/>
      <c r="AG14" s="1"/>
    </row>
    <row r="15" spans="1:36" s="6" customFormat="1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J15" s="7"/>
    </row>
    <row r="16" spans="1:36" s="6" customFormat="1" ht="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J16" s="8"/>
    </row>
    <row r="17" spans="1:33" s="6" customFormat="1" x14ac:dyDescent="0.2">
      <c r="A17" s="5"/>
      <c r="B17" s="5"/>
      <c r="C17" s="5"/>
      <c r="D17" s="5"/>
      <c r="E17" s="5"/>
      <c r="F17" s="5"/>
      <c r="G17" s="5"/>
      <c r="H17" s="4"/>
      <c r="I17" s="5"/>
      <c r="J17" s="5"/>
      <c r="K17" s="5"/>
      <c r="L17" s="5"/>
      <c r="M17" s="5"/>
      <c r="N17" s="5"/>
      <c r="O17" s="5"/>
      <c r="P17" s="5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">
      <c r="AE19" s="1"/>
      <c r="AF19" s="1"/>
      <c r="AG19" s="1"/>
    </row>
    <row r="20" spans="1:33" x14ac:dyDescent="0.2">
      <c r="N20" s="9"/>
      <c r="AE20" s="1"/>
      <c r="AF20" s="1"/>
      <c r="AG20" s="1"/>
    </row>
    <row r="21" spans="1:33" x14ac:dyDescent="0.2">
      <c r="F21" s="10"/>
      <c r="AE21" s="1"/>
      <c r="AF21" s="1"/>
      <c r="AG21" s="1"/>
    </row>
    <row r="22" spans="1:33" x14ac:dyDescent="0.2">
      <c r="AE22" s="1"/>
      <c r="AF22" s="1"/>
      <c r="AG22" s="1"/>
    </row>
    <row r="23" spans="1:33" x14ac:dyDescent="0.2">
      <c r="D23" s="9"/>
    </row>
    <row r="28" spans="1:33" s="1" customFormat="1" x14ac:dyDescent="0.2">
      <c r="N28" s="9"/>
      <c r="AE28" s="3"/>
      <c r="AF28" s="3"/>
      <c r="AG28" s="3"/>
    </row>
    <row r="30" spans="1:33" x14ac:dyDescent="0.2">
      <c r="Q30" s="3"/>
    </row>
    <row r="33" spans="1:33" s="1" customFormat="1" x14ac:dyDescent="0.2">
      <c r="A33" s="5"/>
      <c r="B33" s="5"/>
      <c r="C33" s="5"/>
      <c r="E33" s="5"/>
      <c r="AE33" s="3"/>
      <c r="AF33" s="3"/>
      <c r="AG33" s="3"/>
    </row>
    <row r="34" spans="1:33" s="1" customFormat="1" x14ac:dyDescent="0.2">
      <c r="E34" s="5"/>
      <c r="AE34" s="3"/>
      <c r="AF34" s="3"/>
      <c r="AG34" s="3"/>
    </row>
    <row r="36" spans="1:33" s="1" customFormat="1" x14ac:dyDescent="0.2">
      <c r="N36" s="5"/>
      <c r="AE36" s="3"/>
      <c r="AF36" s="3"/>
      <c r="AG36" s="3"/>
    </row>
    <row r="40" spans="1:33" s="1" customFormat="1" x14ac:dyDescent="0.2">
      <c r="H40" s="3"/>
      <c r="I40" s="3"/>
      <c r="J40" s="3"/>
      <c r="K40" s="3"/>
      <c r="L40" s="3"/>
      <c r="M40" s="3"/>
      <c r="N40" s="3"/>
      <c r="O40" s="3"/>
      <c r="AE40" s="3"/>
      <c r="AF40" s="3"/>
      <c r="AG40" s="3"/>
    </row>
    <row r="41" spans="1:33" s="1" customFormat="1" x14ac:dyDescent="0.2">
      <c r="H41" s="3"/>
      <c r="I41" s="3"/>
      <c r="J41" s="3"/>
      <c r="K41" s="3"/>
      <c r="L41" s="3"/>
      <c r="M41" s="3"/>
      <c r="N41" s="3"/>
      <c r="O41" s="3"/>
      <c r="AE41" s="3"/>
      <c r="AF41" s="3"/>
      <c r="AG41" s="3"/>
    </row>
    <row r="42" spans="1:33" ht="14.25" customHeight="1" x14ac:dyDescent="0.2">
      <c r="H42" s="3"/>
      <c r="I42" s="3"/>
      <c r="J42" s="3"/>
      <c r="K42" s="3"/>
      <c r="L42" s="3"/>
      <c r="M42" s="3"/>
      <c r="N42" s="3"/>
    </row>
    <row r="43" spans="1:33" x14ac:dyDescent="0.2">
      <c r="H43" s="3"/>
      <c r="I43" s="3"/>
      <c r="J43" s="3"/>
      <c r="K43" s="3"/>
      <c r="L43" s="3"/>
      <c r="M43" s="3"/>
      <c r="N43" s="3"/>
    </row>
    <row r="44" spans="1:33" x14ac:dyDescent="0.2">
      <c r="H44" s="3"/>
      <c r="I44" s="3"/>
      <c r="J44" s="3"/>
      <c r="K44" s="3"/>
      <c r="L44" s="3"/>
      <c r="M44" s="3"/>
      <c r="N44" s="3"/>
    </row>
    <row r="45" spans="1:33" x14ac:dyDescent="0.2">
      <c r="H45" s="3"/>
      <c r="I45" s="3"/>
      <c r="J45" s="3"/>
      <c r="K45" s="3"/>
      <c r="L45" s="3"/>
      <c r="M45" s="3"/>
      <c r="N45" s="3"/>
    </row>
    <row r="46" spans="1:33" x14ac:dyDescent="0.2">
      <c r="H46" s="3"/>
      <c r="I46" s="3"/>
      <c r="J46" s="3"/>
      <c r="K46" s="3"/>
      <c r="L46" s="3"/>
      <c r="M46" s="3"/>
      <c r="N46" s="3"/>
    </row>
    <row r="47" spans="1:33" x14ac:dyDescent="0.2">
      <c r="H47" s="3"/>
      <c r="I47" s="3"/>
      <c r="J47" s="3"/>
      <c r="K47" s="3"/>
      <c r="L47" s="3"/>
      <c r="M47" s="3"/>
      <c r="N47" s="3"/>
    </row>
    <row r="48" spans="1:33" x14ac:dyDescent="0.2">
      <c r="H48" s="3"/>
      <c r="I48" s="3"/>
      <c r="J48" s="3"/>
      <c r="K48" s="3"/>
      <c r="L48" s="3"/>
      <c r="M48" s="3"/>
      <c r="N48" s="3"/>
    </row>
    <row r="49" spans="2:30" x14ac:dyDescent="0.2">
      <c r="H49" s="3"/>
      <c r="I49" s="3"/>
      <c r="J49" s="3"/>
      <c r="K49" s="3"/>
      <c r="L49" s="3"/>
      <c r="M49" s="3"/>
      <c r="N49" s="3"/>
    </row>
    <row r="50" spans="2:30" x14ac:dyDescent="0.2">
      <c r="H50" s="3"/>
      <c r="I50" s="3"/>
      <c r="J50" s="3"/>
      <c r="K50" s="3"/>
      <c r="L50" s="3"/>
      <c r="M50" s="3"/>
      <c r="N50" s="3"/>
    </row>
    <row r="51" spans="2:30" x14ac:dyDescent="0.2">
      <c r="H51" s="3"/>
      <c r="I51" s="3"/>
      <c r="J51" s="3"/>
      <c r="K51" s="3"/>
      <c r="L51" s="3"/>
      <c r="M51" s="3"/>
      <c r="N51" s="3"/>
    </row>
    <row r="52" spans="2:30" x14ac:dyDescent="0.2">
      <c r="H52" s="3"/>
      <c r="I52" s="3"/>
      <c r="J52" s="3"/>
      <c r="K52" s="3"/>
      <c r="L52" s="3"/>
      <c r="M52" s="3"/>
      <c r="N52" s="3"/>
    </row>
    <row r="54" spans="2:30" x14ac:dyDescent="0.2">
      <c r="B54" s="11"/>
    </row>
    <row r="55" spans="2:30" x14ac:dyDescent="0.2">
      <c r="B55" s="12"/>
    </row>
    <row r="56" spans="2:30" x14ac:dyDescent="0.2">
      <c r="B56" s="12"/>
    </row>
    <row r="57" spans="2:30" x14ac:dyDescent="0.2">
      <c r="B57" s="12"/>
    </row>
    <row r="58" spans="2:30" x14ac:dyDescent="0.2">
      <c r="B58" s="12"/>
    </row>
    <row r="59" spans="2:30" x14ac:dyDescent="0.2">
      <c r="B59" s="12"/>
    </row>
    <row r="60" spans="2:30" x14ac:dyDescent="0.2">
      <c r="B60" s="12"/>
    </row>
    <row r="61" spans="2:30" x14ac:dyDescent="0.2">
      <c r="B61" s="12"/>
      <c r="V61" s="3"/>
      <c r="W61" s="3"/>
      <c r="X61" s="3"/>
      <c r="Y61" s="3"/>
      <c r="Z61" s="3"/>
      <c r="AA61" s="3"/>
      <c r="AB61" s="3"/>
      <c r="AC61" s="3"/>
      <c r="AD61" s="3"/>
    </row>
    <row r="62" spans="2:30" x14ac:dyDescent="0.2">
      <c r="B62" s="12"/>
      <c r="V62" s="3"/>
      <c r="W62" s="3"/>
      <c r="X62" s="3"/>
      <c r="Y62" s="3"/>
      <c r="Z62" s="3"/>
      <c r="AA62" s="3"/>
      <c r="AB62" s="3"/>
      <c r="AC62" s="3"/>
      <c r="AD62" s="3"/>
    </row>
    <row r="63" spans="2:30" x14ac:dyDescent="0.2">
      <c r="B63" s="12"/>
      <c r="V63" s="3"/>
      <c r="W63" s="3"/>
      <c r="X63" s="3"/>
      <c r="Y63" s="3"/>
      <c r="Z63" s="3"/>
      <c r="AA63" s="3"/>
      <c r="AB63" s="3"/>
      <c r="AC63" s="3"/>
      <c r="AD63" s="3"/>
    </row>
    <row r="64" spans="2:30" x14ac:dyDescent="0.2">
      <c r="B64" s="12"/>
      <c r="V64" s="3"/>
      <c r="W64" s="3"/>
      <c r="X64" s="3"/>
      <c r="Y64" s="3"/>
      <c r="Z64" s="3"/>
      <c r="AA64" s="3"/>
      <c r="AB64" s="3"/>
      <c r="AC64" s="3"/>
      <c r="AD64" s="3"/>
    </row>
    <row r="65" spans="2:36" x14ac:dyDescent="0.2">
      <c r="B65" s="13"/>
      <c r="V65" s="3"/>
      <c r="W65" s="3"/>
      <c r="X65" s="3"/>
      <c r="Y65" s="3"/>
      <c r="Z65" s="3"/>
      <c r="AA65" s="3"/>
      <c r="AB65" s="3"/>
      <c r="AC65" s="3"/>
      <c r="AD65" s="3"/>
    </row>
    <row r="66" spans="2:36" x14ac:dyDescent="0.2">
      <c r="V66" s="3"/>
      <c r="W66" s="3"/>
      <c r="X66" s="3"/>
      <c r="Y66" s="3"/>
      <c r="Z66" s="3"/>
      <c r="AA66" s="3"/>
      <c r="AB66" s="3"/>
      <c r="AC66" s="3"/>
      <c r="AD66" s="3"/>
    </row>
    <row r="67" spans="2:36" ht="15" x14ac:dyDescent="0.25">
      <c r="V67" s="3"/>
      <c r="W67" s="3"/>
      <c r="X67" s="3"/>
      <c r="Y67" s="3"/>
      <c r="Z67" s="3"/>
      <c r="AA67" s="3"/>
      <c r="AB67" s="3"/>
      <c r="AC67" s="3"/>
      <c r="AD67" s="3"/>
      <c r="AI67" s="1"/>
      <c r="AJ67" s="14"/>
    </row>
    <row r="68" spans="2:36" ht="15" x14ac:dyDescent="0.25">
      <c r="V68" s="3"/>
      <c r="W68" s="3"/>
      <c r="X68" s="3"/>
      <c r="Y68" s="3"/>
      <c r="Z68" s="3"/>
      <c r="AA68" s="3"/>
      <c r="AB68" s="3"/>
      <c r="AC68" s="3"/>
      <c r="AD68" s="3"/>
      <c r="AI68" s="1"/>
      <c r="AJ68" s="14"/>
    </row>
    <row r="69" spans="2:36" x14ac:dyDescent="0.2">
      <c r="V69" s="3"/>
      <c r="W69" s="3"/>
      <c r="X69" s="3"/>
      <c r="Y69" s="3"/>
      <c r="Z69" s="3"/>
      <c r="AA69" s="3"/>
      <c r="AB69" s="3"/>
      <c r="AC69" s="3"/>
      <c r="AD69" s="3"/>
      <c r="AI69" s="1"/>
      <c r="AJ69" s="1"/>
    </row>
    <row r="70" spans="2:36" x14ac:dyDescent="0.2">
      <c r="V70" s="3"/>
      <c r="W70" s="3"/>
      <c r="X70" s="3"/>
      <c r="Y70" s="3"/>
      <c r="Z70" s="3"/>
      <c r="AA70" s="3"/>
      <c r="AB70" s="3"/>
      <c r="AC70" s="3"/>
      <c r="AD70" s="3"/>
    </row>
    <row r="71" spans="2:36" x14ac:dyDescent="0.2">
      <c r="V71" s="3"/>
      <c r="W71" s="3"/>
      <c r="X71" s="3"/>
      <c r="Y71" s="3"/>
      <c r="Z71" s="3"/>
      <c r="AA71" s="3"/>
      <c r="AB71" s="3"/>
      <c r="AC71" s="3"/>
      <c r="AD71" s="3"/>
    </row>
    <row r="72" spans="2:36" x14ac:dyDescent="0.2">
      <c r="V72" s="3"/>
      <c r="W72" s="3"/>
      <c r="X72" s="3"/>
      <c r="Y72" s="3"/>
      <c r="Z72" s="3"/>
      <c r="AA72" s="3"/>
      <c r="AB72" s="3"/>
      <c r="AC72" s="3"/>
      <c r="AD72" s="3"/>
    </row>
    <row r="73" spans="2:36" x14ac:dyDescent="0.2">
      <c r="V73" s="3"/>
      <c r="W73" s="3"/>
      <c r="X73" s="3"/>
      <c r="Y73" s="3"/>
      <c r="Z73" s="3"/>
      <c r="AA73" s="3"/>
      <c r="AB73" s="3"/>
      <c r="AC73" s="3"/>
      <c r="AD73" s="3"/>
    </row>
    <row r="74" spans="2:36" x14ac:dyDescent="0.2">
      <c r="V74" s="3"/>
      <c r="W74" s="3"/>
      <c r="X74" s="3"/>
      <c r="Y74" s="3"/>
      <c r="Z74" s="3"/>
      <c r="AA74" s="3"/>
      <c r="AB74" s="3"/>
      <c r="AC74" s="3"/>
      <c r="AD74" s="3"/>
    </row>
    <row r="75" spans="2:36" x14ac:dyDescent="0.2">
      <c r="V75" s="3"/>
      <c r="W75" s="3"/>
      <c r="X75" s="3"/>
      <c r="Y75" s="3"/>
      <c r="Z75" s="3"/>
      <c r="AA75" s="3"/>
      <c r="AB75" s="3"/>
      <c r="AC75" s="3"/>
      <c r="AD75" s="3"/>
    </row>
    <row r="76" spans="2:36" x14ac:dyDescent="0.2">
      <c r="V76" s="3"/>
      <c r="W76" s="3"/>
      <c r="X76" s="3"/>
      <c r="Y76" s="3"/>
      <c r="Z76" s="3"/>
      <c r="AA76" s="3"/>
      <c r="AB76" s="3"/>
      <c r="AC76" s="3"/>
      <c r="AD76" s="3"/>
    </row>
    <row r="77" spans="2:36" x14ac:dyDescent="0.2">
      <c r="V77" s="3"/>
      <c r="W77" s="3"/>
      <c r="X77" s="3"/>
      <c r="Y77" s="3"/>
      <c r="Z77" s="3"/>
      <c r="AA77" s="3"/>
      <c r="AB77" s="3"/>
      <c r="AC77" s="3"/>
      <c r="AD77" s="3"/>
    </row>
    <row r="78" spans="2:36" x14ac:dyDescent="0.2">
      <c r="V78" s="3"/>
      <c r="W78" s="3"/>
      <c r="X78" s="3"/>
      <c r="Y78" s="3"/>
      <c r="Z78" s="3"/>
      <c r="AA78" s="3"/>
      <c r="AB78" s="3"/>
      <c r="AC78" s="3"/>
      <c r="AD78" s="3"/>
    </row>
    <row r="79" spans="2:36" x14ac:dyDescent="0.2">
      <c r="V79" s="3"/>
      <c r="W79" s="3"/>
      <c r="X79" s="3"/>
      <c r="Y79" s="3"/>
      <c r="Z79" s="3"/>
      <c r="AA79" s="3"/>
      <c r="AB79" s="3"/>
      <c r="AC79" s="3"/>
      <c r="AD79" s="3"/>
    </row>
    <row r="80" spans="2:36" x14ac:dyDescent="0.2">
      <c r="V80" s="3"/>
      <c r="W80" s="3"/>
      <c r="X80" s="3"/>
      <c r="Y80" s="3"/>
      <c r="Z80" s="3"/>
      <c r="AA80" s="3"/>
      <c r="AB80" s="3"/>
      <c r="AC80" s="3"/>
      <c r="AD80" s="3"/>
    </row>
    <row r="81" spans="22:30" x14ac:dyDescent="0.2">
      <c r="V81" s="3"/>
      <c r="W81" s="3"/>
      <c r="X81" s="3"/>
      <c r="Y81" s="3"/>
      <c r="Z81" s="3"/>
      <c r="AA81" s="3"/>
      <c r="AB81" s="3"/>
      <c r="AC81" s="3"/>
      <c r="AD81" s="3"/>
    </row>
    <row r="82" spans="22:30" x14ac:dyDescent="0.2">
      <c r="V82" s="3"/>
      <c r="W82" s="3"/>
      <c r="X82" s="3"/>
      <c r="Y82" s="3"/>
      <c r="Z82" s="3"/>
      <c r="AA82" s="3"/>
      <c r="AB82" s="3"/>
      <c r="AC82" s="3"/>
      <c r="AD82" s="3"/>
    </row>
    <row r="83" spans="22:30" x14ac:dyDescent="0.2">
      <c r="V83" s="3"/>
      <c r="W83" s="3"/>
      <c r="X83" s="3"/>
      <c r="Y83" s="3"/>
      <c r="Z83" s="3"/>
      <c r="AA83" s="3"/>
      <c r="AB83" s="3"/>
      <c r="AC83" s="3"/>
      <c r="AD83" s="3"/>
    </row>
    <row r="84" spans="22:30" x14ac:dyDescent="0.2">
      <c r="V84" s="3"/>
      <c r="W84" s="3"/>
      <c r="X84" s="3"/>
      <c r="Y84" s="3"/>
      <c r="Z84" s="3"/>
      <c r="AA84" s="3"/>
      <c r="AB84" s="3"/>
      <c r="AC84" s="3"/>
      <c r="AD84" s="3"/>
    </row>
    <row r="85" spans="22:30" x14ac:dyDescent="0.2">
      <c r="V85" s="3"/>
      <c r="W85" s="3"/>
      <c r="X85" s="3"/>
      <c r="Y85" s="3"/>
      <c r="Z85" s="3"/>
      <c r="AA85" s="3"/>
      <c r="AB85" s="3"/>
      <c r="AC85" s="3"/>
      <c r="AD85" s="3"/>
    </row>
    <row r="86" spans="22:30" x14ac:dyDescent="0.2">
      <c r="V86" s="3"/>
      <c r="W86" s="3"/>
      <c r="X86" s="3"/>
      <c r="Y86" s="3"/>
      <c r="Z86" s="3"/>
      <c r="AA86" s="3"/>
      <c r="AB86" s="3"/>
      <c r="AC86" s="3"/>
      <c r="AD86" s="3"/>
    </row>
  </sheetData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69"/>
  <sheetViews>
    <sheetView showGridLines="0" topLeftCell="A28" zoomScale="70" zoomScaleNormal="70" workbookViewId="0">
      <selection activeCell="B57" sqref="B57"/>
    </sheetView>
  </sheetViews>
  <sheetFormatPr baseColWidth="10" defaultColWidth="11.42578125" defaultRowHeight="12.75" x14ac:dyDescent="0.2"/>
  <cols>
    <col min="1" max="1" width="5.5703125" style="101" customWidth="1"/>
    <col min="2" max="33" width="11.42578125" style="101"/>
    <col min="34" max="34" width="7.5703125" style="101" customWidth="1"/>
    <col min="35" max="16384" width="11.42578125" style="101"/>
  </cols>
  <sheetData>
    <row r="1" spans="1:34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0"/>
      <c r="AC1" s="100"/>
      <c r="AD1" s="100"/>
      <c r="AE1" s="100"/>
      <c r="AF1" s="100"/>
      <c r="AG1" s="100"/>
    </row>
    <row r="2" spans="1:34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  <c r="AC2" s="100"/>
      <c r="AD2" s="100"/>
      <c r="AE2" s="100"/>
      <c r="AF2" s="100"/>
      <c r="AG2" s="100"/>
    </row>
    <row r="3" spans="1:34" s="90" customFormat="1" ht="30" x14ac:dyDescent="0.4">
      <c r="A3" s="88"/>
      <c r="B3" s="89" t="s">
        <v>28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111"/>
      <c r="AD3" s="111"/>
      <c r="AE3" s="111"/>
      <c r="AF3" s="111"/>
    </row>
    <row r="4" spans="1:34" x14ac:dyDescent="0.2">
      <c r="A4" s="99"/>
      <c r="B4" s="99"/>
      <c r="C4" s="99"/>
      <c r="D4" s="99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100"/>
      <c r="AD4" s="100"/>
      <c r="AE4" s="100"/>
      <c r="AF4" s="100"/>
      <c r="AG4" s="100"/>
    </row>
    <row r="5" spans="1:34" x14ac:dyDescent="0.2">
      <c r="A5" s="99"/>
      <c r="B5" s="99"/>
      <c r="C5" s="99"/>
      <c r="D5" s="99"/>
      <c r="E5" s="99"/>
      <c r="F5" s="99"/>
      <c r="G5" s="99"/>
      <c r="H5" s="99"/>
      <c r="J5" s="99"/>
      <c r="K5" s="99"/>
      <c r="L5" s="99"/>
      <c r="M5" s="99"/>
      <c r="N5" s="99"/>
      <c r="O5" s="99"/>
      <c r="P5" s="99"/>
      <c r="Q5" s="99"/>
      <c r="R5" s="99"/>
      <c r="T5" s="99"/>
      <c r="U5" s="99"/>
      <c r="V5" s="99"/>
      <c r="W5" s="99"/>
      <c r="X5" s="99"/>
      <c r="Y5" s="99"/>
      <c r="Z5" s="99"/>
      <c r="AA5" s="99"/>
      <c r="AB5" s="99"/>
      <c r="AC5" s="100"/>
      <c r="AD5" s="100"/>
      <c r="AE5" s="100"/>
      <c r="AF5" s="100"/>
      <c r="AG5" s="100"/>
      <c r="AH5" s="100"/>
    </row>
    <row r="6" spans="1:34" x14ac:dyDescent="0.2">
      <c r="A6" s="99"/>
      <c r="B6" s="99"/>
      <c r="C6" s="99"/>
      <c r="D6" s="99"/>
      <c r="E6" s="99"/>
      <c r="F6" s="99"/>
      <c r="G6" s="99"/>
      <c r="H6" s="99"/>
      <c r="J6" s="99"/>
      <c r="K6" s="99"/>
      <c r="L6" s="99"/>
      <c r="M6" s="99"/>
      <c r="N6" s="99"/>
      <c r="O6" s="99"/>
      <c r="P6" s="99"/>
      <c r="Q6" s="99"/>
      <c r="R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0"/>
      <c r="AE6" s="100"/>
      <c r="AF6" s="100"/>
      <c r="AG6" s="100"/>
      <c r="AH6" s="100"/>
    </row>
    <row r="7" spans="1:34" x14ac:dyDescent="0.2">
      <c r="A7" s="99"/>
      <c r="B7" s="99"/>
      <c r="C7" s="99"/>
      <c r="D7" s="99"/>
      <c r="E7" s="99"/>
      <c r="F7" s="99"/>
      <c r="G7" s="99"/>
      <c r="H7" s="99"/>
      <c r="J7" s="99"/>
      <c r="K7" s="99"/>
      <c r="L7" s="99"/>
      <c r="M7" s="99"/>
      <c r="N7" s="99"/>
      <c r="O7" s="99"/>
      <c r="P7" s="99"/>
      <c r="Q7" s="99"/>
      <c r="R7" s="99"/>
      <c r="T7" s="99"/>
      <c r="U7" s="99"/>
      <c r="V7" s="99"/>
      <c r="W7" s="99"/>
      <c r="X7" s="99"/>
      <c r="Y7" s="99"/>
      <c r="Z7" s="99"/>
      <c r="AA7" s="99"/>
      <c r="AB7" s="99"/>
      <c r="AC7" s="100"/>
      <c r="AD7" s="100"/>
      <c r="AE7" s="100"/>
      <c r="AF7" s="100"/>
      <c r="AG7" s="100"/>
      <c r="AH7" s="100"/>
    </row>
    <row r="8" spans="1:34" x14ac:dyDescent="0.2">
      <c r="A8" s="99"/>
      <c r="B8" s="99"/>
      <c r="C8" s="99"/>
      <c r="D8" s="99"/>
      <c r="E8" s="99"/>
      <c r="F8" s="99"/>
      <c r="G8" s="99"/>
      <c r="H8" s="99"/>
      <c r="J8" s="99"/>
      <c r="K8" s="99"/>
      <c r="L8" s="99"/>
      <c r="M8" s="99"/>
      <c r="N8" s="99"/>
      <c r="O8" s="99"/>
      <c r="P8" s="99"/>
      <c r="Q8" s="99"/>
      <c r="R8" s="99"/>
      <c r="T8" s="99"/>
      <c r="U8" s="99"/>
      <c r="V8" s="99"/>
      <c r="W8" s="99"/>
      <c r="X8" s="99"/>
      <c r="Y8" s="99"/>
      <c r="Z8" s="99"/>
      <c r="AA8" s="99"/>
      <c r="AB8" s="99"/>
      <c r="AC8" s="100"/>
      <c r="AD8" s="100"/>
      <c r="AE8" s="100"/>
      <c r="AF8" s="100"/>
      <c r="AG8" s="100"/>
      <c r="AH8" s="100"/>
    </row>
    <row r="9" spans="1:34" x14ac:dyDescent="0.2">
      <c r="A9" s="99"/>
      <c r="B9" s="99"/>
      <c r="C9" s="99"/>
      <c r="D9" s="99"/>
      <c r="E9" s="99"/>
      <c r="F9" s="99"/>
      <c r="G9" s="99"/>
      <c r="H9" s="99"/>
      <c r="J9" s="99"/>
      <c r="K9" s="99"/>
      <c r="L9" s="99"/>
      <c r="M9" s="99"/>
      <c r="N9" s="99"/>
      <c r="O9" s="99"/>
      <c r="P9" s="99"/>
      <c r="Q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00"/>
      <c r="AD9" s="100"/>
      <c r="AE9" s="100"/>
      <c r="AF9" s="100"/>
      <c r="AG9" s="100"/>
    </row>
    <row r="10" spans="1:34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100"/>
      <c r="AD10" s="100"/>
      <c r="AE10" s="100"/>
      <c r="AF10" s="100"/>
      <c r="AG10" s="100"/>
    </row>
    <row r="11" spans="1:34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102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100"/>
      <c r="AD11" s="100"/>
      <c r="AE11" s="100"/>
      <c r="AF11" s="100"/>
      <c r="AG11" s="100"/>
    </row>
    <row r="12" spans="1:34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102"/>
      <c r="M12" s="103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100"/>
      <c r="AD12" s="100"/>
      <c r="AE12" s="100"/>
      <c r="AF12" s="100"/>
      <c r="AG12" s="100"/>
    </row>
    <row r="13" spans="1:34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2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0"/>
      <c r="AD13" s="100"/>
      <c r="AE13" s="100"/>
      <c r="AF13" s="100"/>
      <c r="AG13" s="100"/>
    </row>
    <row r="14" spans="1:34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100"/>
      <c r="AC14" s="100"/>
      <c r="AD14" s="100"/>
      <c r="AE14" s="100"/>
      <c r="AF14" s="100"/>
      <c r="AG14" s="100"/>
    </row>
    <row r="15" spans="1:34" x14ac:dyDescent="0.2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04"/>
      <c r="AE15" s="100"/>
      <c r="AF15" s="104"/>
      <c r="AG15" s="100"/>
    </row>
    <row r="16" spans="1:34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x14ac:dyDescent="0.2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5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x14ac:dyDescent="0.2">
      <c r="A18" s="99"/>
      <c r="B18" s="102"/>
      <c r="C18" s="102"/>
      <c r="D18" s="99"/>
      <c r="E18" s="102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x14ac:dyDescent="0.2">
      <c r="A19" s="99"/>
      <c r="B19" s="99"/>
      <c r="C19" s="99"/>
      <c r="D19" s="99"/>
      <c r="E19" s="99"/>
      <c r="F19" s="99"/>
      <c r="G19" s="99"/>
      <c r="H19" s="99"/>
      <c r="I19" s="102"/>
      <c r="J19" s="99"/>
      <c r="K19" s="99"/>
      <c r="L19" s="99"/>
      <c r="M19" s="99"/>
      <c r="N19" s="99"/>
      <c r="O19" s="102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2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2"/>
      <c r="AD20" s="99"/>
      <c r="AE20" s="99"/>
      <c r="AF20" s="99"/>
      <c r="AG20" s="102"/>
    </row>
    <row r="21" spans="1:33" x14ac:dyDescent="0.2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100"/>
      <c r="AG21" s="100"/>
    </row>
    <row r="22" spans="1:33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02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100"/>
      <c r="AG22" s="100"/>
    </row>
    <row r="23" spans="1:33" x14ac:dyDescent="0.2">
      <c r="A23" s="99"/>
      <c r="B23" s="99"/>
      <c r="C23" s="99"/>
      <c r="D23" s="99"/>
      <c r="E23" s="99"/>
      <c r="F23" s="99"/>
      <c r="G23" s="106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00"/>
      <c r="AF23" s="100"/>
      <c r="AG23" s="100"/>
    </row>
    <row r="24" spans="1:33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  <c r="AF24" s="100"/>
      <c r="AG24" s="100"/>
    </row>
    <row r="25" spans="1:33" x14ac:dyDescent="0.2">
      <c r="A25" s="99"/>
      <c r="B25" s="99"/>
      <c r="C25" s="99"/>
      <c r="D25" s="99"/>
      <c r="E25" s="102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100"/>
      <c r="AD25" s="100"/>
      <c r="AE25" s="100"/>
      <c r="AF25" s="100"/>
      <c r="AG25" s="100"/>
    </row>
    <row r="26" spans="1:33" x14ac:dyDescent="0.2">
      <c r="A26" s="99"/>
      <c r="B26" s="99"/>
      <c r="C26" s="107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100"/>
      <c r="AD26" s="100"/>
      <c r="AE26" s="100"/>
      <c r="AF26" s="100"/>
      <c r="AG26" s="100"/>
    </row>
    <row r="27" spans="1:33" x14ac:dyDescent="0.2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100"/>
      <c r="AC27" s="100"/>
      <c r="AD27" s="100"/>
      <c r="AE27" s="100"/>
      <c r="AF27" s="100"/>
      <c r="AG27" s="100"/>
    </row>
    <row r="28" spans="1:33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  <c r="AC28" s="100"/>
      <c r="AD28" s="100"/>
      <c r="AE28" s="100"/>
      <c r="AF28" s="100"/>
      <c r="AG28" s="100"/>
    </row>
    <row r="29" spans="1:33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 t="s">
        <v>0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00"/>
      <c r="AC29" s="100"/>
      <c r="AD29" s="100"/>
      <c r="AE29" s="100"/>
      <c r="AF29" s="100"/>
      <c r="AG29" s="100"/>
    </row>
    <row r="30" spans="1:33" x14ac:dyDescent="0.2">
      <c r="A30" s="99"/>
      <c r="B30" s="99"/>
      <c r="C30" s="99"/>
      <c r="D30" s="99"/>
      <c r="E30" s="108"/>
      <c r="F30" s="99"/>
      <c r="G30" s="99"/>
      <c r="H30" s="99"/>
      <c r="I30" s="99"/>
      <c r="J30" s="99"/>
      <c r="K30" s="99"/>
      <c r="L30" s="102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  <c r="AC30" s="100"/>
      <c r="AD30" s="100"/>
      <c r="AE30" s="99"/>
      <c r="AF30" s="99"/>
      <c r="AG30" s="99"/>
    </row>
    <row r="31" spans="1:33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00"/>
      <c r="AD31" s="100"/>
      <c r="AE31" s="100"/>
      <c r="AF31" s="100"/>
      <c r="AG31" s="100"/>
    </row>
    <row r="32" spans="1:33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100"/>
      <c r="AC32" s="100"/>
      <c r="AD32" s="100"/>
      <c r="AE32" s="100"/>
      <c r="AF32" s="100"/>
      <c r="AG32" s="100"/>
    </row>
    <row r="33" spans="1:33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7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100"/>
      <c r="AC33" s="100"/>
      <c r="AD33" s="100"/>
      <c r="AE33" s="100"/>
      <c r="AF33" s="100"/>
      <c r="AG33" s="100"/>
    </row>
    <row r="34" spans="1:33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107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100"/>
      <c r="AC34" s="100"/>
      <c r="AD34" s="100"/>
      <c r="AE34" s="100"/>
      <c r="AF34" s="100"/>
      <c r="AG34" s="100"/>
    </row>
    <row r="35" spans="1:33" x14ac:dyDescent="0.2">
      <c r="A35" s="102"/>
      <c r="B35" s="102"/>
      <c r="C35" s="102"/>
      <c r="D35" s="102"/>
      <c r="E35" s="99"/>
      <c r="F35" s="102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100"/>
      <c r="AD35" s="100"/>
      <c r="AE35" s="99"/>
      <c r="AF35" s="99"/>
      <c r="AG35" s="99"/>
    </row>
    <row r="36" spans="1:33" x14ac:dyDescent="0.2">
      <c r="A36" s="99"/>
      <c r="B36" s="99"/>
      <c r="C36" s="99"/>
      <c r="D36" s="99"/>
      <c r="E36" s="99"/>
      <c r="F36" s="102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100"/>
      <c r="AD36" s="100"/>
      <c r="AE36" s="99"/>
      <c r="AF36" s="99"/>
      <c r="AG36" s="99"/>
    </row>
    <row r="37" spans="1:33" x14ac:dyDescent="0.2">
      <c r="A37" s="99"/>
      <c r="B37" s="99"/>
      <c r="C37" s="99"/>
      <c r="D37" s="99"/>
      <c r="E37" s="99"/>
      <c r="F37" s="99"/>
      <c r="G37" s="99"/>
      <c r="H37" s="99"/>
      <c r="I37" s="99"/>
      <c r="J37" s="107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100"/>
      <c r="AD37" s="100"/>
      <c r="AE37" s="100"/>
      <c r="AF37" s="100"/>
      <c r="AG37" s="100"/>
    </row>
    <row r="38" spans="1:33" x14ac:dyDescent="0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2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100"/>
      <c r="AD38" s="100"/>
      <c r="AE38" s="99"/>
      <c r="AF38" s="99"/>
      <c r="AG38" s="99"/>
    </row>
    <row r="39" spans="1:33" x14ac:dyDescent="0.2">
      <c r="A39" s="99"/>
      <c r="B39" s="99"/>
      <c r="C39" s="99"/>
      <c r="D39" s="99"/>
      <c r="E39" s="99"/>
      <c r="F39" s="99"/>
      <c r="G39" s="99"/>
      <c r="H39" s="99"/>
      <c r="I39" s="99"/>
      <c r="J39" s="107"/>
      <c r="K39" s="107"/>
      <c r="L39" s="99"/>
      <c r="M39" s="99"/>
      <c r="N39" s="107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100"/>
      <c r="AD39" s="100"/>
      <c r="AE39" s="100"/>
      <c r="AF39" s="100"/>
      <c r="AG39" s="100"/>
    </row>
    <row r="40" spans="1:33" x14ac:dyDescent="0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100"/>
      <c r="AD40" s="100"/>
      <c r="AE40" s="100"/>
      <c r="AF40" s="100"/>
      <c r="AG40" s="100"/>
    </row>
    <row r="41" spans="1:33" x14ac:dyDescent="0.2">
      <c r="A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100"/>
      <c r="AD41" s="100"/>
      <c r="AE41" s="100"/>
      <c r="AF41" s="100"/>
      <c r="AG41" s="100"/>
    </row>
    <row r="42" spans="1:33" x14ac:dyDescent="0.2">
      <c r="A42" s="99"/>
      <c r="B42" s="99"/>
      <c r="C42" s="99"/>
      <c r="D42" s="99"/>
      <c r="E42" s="99"/>
      <c r="F42" s="99"/>
      <c r="G42" s="99"/>
      <c r="H42" s="109"/>
      <c r="I42" s="100"/>
      <c r="J42" s="107"/>
      <c r="K42" s="100"/>
      <c r="L42" s="100"/>
      <c r="M42" s="100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100"/>
      <c r="AC42" s="100"/>
      <c r="AD42" s="100"/>
      <c r="AE42" s="99"/>
      <c r="AF42" s="99"/>
      <c r="AG42" s="99"/>
    </row>
    <row r="43" spans="1:33" x14ac:dyDescent="0.2">
      <c r="A43" s="99"/>
      <c r="B43" s="99"/>
      <c r="C43" s="99"/>
      <c r="D43" s="99"/>
      <c r="E43" s="99"/>
      <c r="F43" s="99"/>
      <c r="G43" s="99"/>
      <c r="H43" s="99"/>
      <c r="I43" s="100"/>
      <c r="J43" s="100"/>
      <c r="K43" s="100"/>
      <c r="L43" s="100"/>
      <c r="M43" s="100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00"/>
      <c r="AD43" s="100"/>
      <c r="AE43" s="99"/>
      <c r="AF43" s="99"/>
      <c r="AG43" s="99"/>
    </row>
    <row r="44" spans="1:33" x14ac:dyDescent="0.2">
      <c r="A44" s="99"/>
      <c r="B44" s="99"/>
      <c r="C44" s="99"/>
      <c r="D44" s="99"/>
      <c r="E44" s="99"/>
      <c r="F44" s="99"/>
      <c r="G44" s="99"/>
      <c r="H44" s="99"/>
      <c r="I44" s="100"/>
      <c r="J44" s="100"/>
      <c r="K44" s="100"/>
      <c r="L44" s="100"/>
      <c r="M44" s="100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100"/>
      <c r="AD44" s="100"/>
      <c r="AE44" s="99"/>
      <c r="AF44" s="99"/>
      <c r="AG44" s="99"/>
    </row>
    <row r="45" spans="1:33" x14ac:dyDescent="0.2">
      <c r="A45" s="99"/>
      <c r="B45" s="25" t="s">
        <v>3</v>
      </c>
      <c r="C45" s="99"/>
      <c r="D45" s="99"/>
      <c r="E45" s="99"/>
      <c r="F45" s="99"/>
      <c r="G45" s="99"/>
      <c r="H45" s="99"/>
      <c r="I45" s="100"/>
      <c r="J45" s="100"/>
      <c r="K45" s="100"/>
      <c r="L45" s="100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100"/>
      <c r="AD45" s="100"/>
      <c r="AE45" s="100"/>
      <c r="AF45" s="100"/>
      <c r="AG45" s="100"/>
    </row>
    <row r="46" spans="1:33" x14ac:dyDescent="0.2">
      <c r="A46" s="99"/>
      <c r="B46" s="27" t="s">
        <v>45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100"/>
      <c r="AD46" s="100"/>
      <c r="AE46" s="100"/>
      <c r="AF46" s="100"/>
      <c r="AG46" s="100"/>
    </row>
    <row r="47" spans="1:33" x14ac:dyDescent="0.2">
      <c r="A47" s="99"/>
      <c r="B47" s="27" t="s">
        <v>49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00"/>
      <c r="AD47" s="100"/>
      <c r="AE47" s="100"/>
      <c r="AF47" s="100"/>
      <c r="AG47" s="100"/>
    </row>
    <row r="48" spans="1:33" x14ac:dyDescent="0.2">
      <c r="A48" s="99"/>
      <c r="B48" s="27" t="s">
        <v>48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0"/>
      <c r="AD48" s="100"/>
      <c r="AE48" s="100"/>
      <c r="AF48" s="100"/>
      <c r="AG48" s="100"/>
    </row>
    <row r="49" spans="1:33" x14ac:dyDescent="0.2">
      <c r="A49" s="99"/>
      <c r="B49" s="27" t="s">
        <v>50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0"/>
      <c r="AD49" s="100"/>
      <c r="AE49" s="100"/>
      <c r="AF49" s="100"/>
      <c r="AG49" s="100"/>
    </row>
    <row r="50" spans="1:33" x14ac:dyDescent="0.2">
      <c r="A50" s="99"/>
      <c r="B50" s="27" t="s">
        <v>16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100"/>
      <c r="AD50" s="100"/>
      <c r="AE50" s="100"/>
      <c r="AF50" s="100"/>
      <c r="AG50" s="100"/>
    </row>
    <row r="51" spans="1:33" x14ac:dyDescent="0.2">
      <c r="A51" s="99"/>
      <c r="B51" s="27" t="s">
        <v>41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100"/>
      <c r="AD51" s="100"/>
      <c r="AE51" s="100"/>
      <c r="AF51" s="100"/>
      <c r="AG51" s="100"/>
    </row>
    <row r="52" spans="1:33" x14ac:dyDescent="0.2">
      <c r="A52" s="99"/>
      <c r="B52" s="27" t="s">
        <v>43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100"/>
      <c r="AD52" s="100"/>
      <c r="AE52" s="100"/>
      <c r="AF52" s="100"/>
      <c r="AG52" s="100"/>
    </row>
    <row r="53" spans="1:33" x14ac:dyDescent="0.2">
      <c r="A53" s="99"/>
      <c r="B53" s="27" t="s">
        <v>44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100"/>
      <c r="AC53" s="100"/>
      <c r="AD53" s="100"/>
      <c r="AE53" s="100"/>
      <c r="AF53" s="100"/>
      <c r="AG53" s="100"/>
    </row>
    <row r="54" spans="1:33" x14ac:dyDescent="0.2">
      <c r="A54" s="99"/>
      <c r="B54" s="27" t="s">
        <v>42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1:33" x14ac:dyDescent="0.2">
      <c r="A55" s="99"/>
      <c r="B55" s="27" t="s">
        <v>61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x14ac:dyDescent="0.2">
      <c r="A56" s="99"/>
      <c r="B56" s="27" t="s">
        <v>62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1:33" x14ac:dyDescent="0.2">
      <c r="A57" s="99"/>
      <c r="B57" s="27" t="s">
        <v>63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</row>
    <row r="58" spans="1:33" x14ac:dyDescent="0.2">
      <c r="A58" s="99"/>
      <c r="B58" s="27" t="s">
        <v>56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</row>
    <row r="59" spans="1:33" x14ac:dyDescent="0.2">
      <c r="A59" s="99"/>
      <c r="B59" s="27" t="s">
        <v>57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</row>
    <row r="60" spans="1:33" x14ac:dyDescent="0.2">
      <c r="A60" s="99"/>
      <c r="B60" s="27" t="s">
        <v>58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99"/>
      <c r="AG60" s="110"/>
    </row>
    <row r="61" spans="1:33" x14ac:dyDescent="0.2">
      <c r="A61" s="99"/>
      <c r="B61" s="27" t="s">
        <v>46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99"/>
      <c r="AG61" s="110"/>
    </row>
    <row r="62" spans="1:33" x14ac:dyDescent="0.2">
      <c r="A62" s="99"/>
      <c r="B62" s="27" t="s">
        <v>55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99"/>
      <c r="AG62" s="99"/>
    </row>
    <row r="63" spans="1:33" x14ac:dyDescent="0.2">
      <c r="A63" s="99"/>
      <c r="B63" s="27" t="s">
        <v>54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</row>
    <row r="64" spans="1:33" x14ac:dyDescent="0.2">
      <c r="A64" s="99"/>
      <c r="B64" s="5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  <row r="65" spans="1:33" x14ac:dyDescent="0.2">
      <c r="A65" s="99"/>
      <c r="B65" s="5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</row>
    <row r="66" spans="1:33" x14ac:dyDescent="0.2">
      <c r="A66" s="99"/>
      <c r="B66" s="55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</row>
    <row r="67" spans="1:33" x14ac:dyDescent="0.2">
      <c r="A67" s="99"/>
      <c r="B67" s="55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</row>
    <row r="68" spans="1:33" x14ac:dyDescent="0.2">
      <c r="A68" s="99"/>
      <c r="B68" s="55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</row>
    <row r="69" spans="1:33" x14ac:dyDescent="0.2">
      <c r="A69" s="99"/>
      <c r="B69" s="56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</row>
  </sheetData>
  <printOptions horizontalCentered="1"/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F84"/>
  <sheetViews>
    <sheetView showGridLines="0" topLeftCell="A10" zoomScale="70" zoomScaleNormal="70" workbookViewId="0">
      <selection activeCell="B69" sqref="B69"/>
    </sheetView>
  </sheetViews>
  <sheetFormatPr baseColWidth="10" defaultColWidth="11.5703125" defaultRowHeight="12.75" x14ac:dyDescent="0.2"/>
  <cols>
    <col min="1" max="1" width="2" style="32" customWidth="1"/>
    <col min="2" max="20" width="11.5703125" style="32"/>
    <col min="21" max="21" width="4.7109375" style="32" customWidth="1"/>
    <col min="22" max="25" width="11.5703125" style="32"/>
    <col min="26" max="26" width="4.5703125" style="32" customWidth="1"/>
    <col min="27" max="27" width="11.5703125" style="32"/>
    <col min="28" max="28" width="8" style="32" customWidth="1"/>
    <col min="29" max="29" width="7" style="32" customWidth="1"/>
    <col min="30" max="16384" width="11.5703125" style="32"/>
  </cols>
  <sheetData>
    <row r="1" spans="1:3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</row>
    <row r="2" spans="1:3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</row>
    <row r="3" spans="1:31" s="90" customFormat="1" ht="30" x14ac:dyDescent="0.4">
      <c r="A3" s="88"/>
      <c r="B3" s="89" t="s">
        <v>29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11"/>
      <c r="V3" s="111"/>
      <c r="W3" s="111"/>
      <c r="X3" s="111"/>
    </row>
    <row r="4" spans="1:3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</row>
    <row r="5" spans="1:3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</row>
    <row r="7" spans="1:3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</row>
    <row r="8" spans="1:3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</row>
    <row r="9" spans="1:3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</row>
    <row r="10" spans="1:3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</row>
    <row r="11" spans="1:3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</row>
    <row r="12" spans="1:31" s="39" customForma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8"/>
      <c r="AB12" s="38"/>
      <c r="AC12" s="38"/>
      <c r="AD12" s="38"/>
      <c r="AE12" s="38"/>
    </row>
    <row r="13" spans="1:3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</row>
    <row r="14" spans="1:3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</row>
    <row r="15" spans="1:3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40"/>
      <c r="AC15" s="31"/>
      <c r="AD15" s="40"/>
      <c r="AE15" s="31"/>
    </row>
    <row r="16" spans="1:3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">
      <c r="A18" s="30"/>
      <c r="B18" s="34"/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  <c r="L19" s="30"/>
      <c r="M19" s="30"/>
      <c r="N19" s="30"/>
      <c r="O19" s="34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</row>
    <row r="21" spans="1:3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1"/>
      <c r="AD21" s="31"/>
      <c r="AE21" s="31"/>
    </row>
    <row r="22" spans="1:3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B22" s="30"/>
      <c r="AC22" s="31"/>
      <c r="AD22" s="31"/>
      <c r="AE22" s="31"/>
    </row>
    <row r="23" spans="1:31" x14ac:dyDescent="0.2">
      <c r="A23" s="30"/>
      <c r="B23" s="30"/>
      <c r="C23" s="30"/>
      <c r="D23" s="30"/>
      <c r="E23" s="30"/>
      <c r="F23" s="30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30"/>
      <c r="AC23" s="31"/>
      <c r="AD23" s="31"/>
      <c r="AE23" s="31"/>
    </row>
    <row r="24" spans="1:3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30"/>
      <c r="AC24" s="31"/>
      <c r="AD24" s="31"/>
      <c r="AE24" s="31"/>
    </row>
    <row r="25" spans="1:31" x14ac:dyDescent="0.2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12"/>
      <c r="X25" s="30"/>
      <c r="Y25" s="30"/>
      <c r="Z25" s="31"/>
      <c r="AB25" s="31"/>
      <c r="AC25" s="31"/>
      <c r="AD25" s="31"/>
      <c r="AE25" s="31"/>
    </row>
    <row r="26" spans="1:31" x14ac:dyDescent="0.2">
      <c r="A26" s="30"/>
      <c r="B26" s="30"/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12"/>
      <c r="X26" s="30"/>
      <c r="Y26" s="30"/>
      <c r="Z26" s="31"/>
      <c r="AB26" s="31"/>
      <c r="AC26" s="31"/>
      <c r="AD26" s="31"/>
      <c r="AE26" s="31"/>
    </row>
    <row r="27" spans="1:3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31"/>
      <c r="AC27" s="31"/>
      <c r="AD27" s="31"/>
      <c r="AE27" s="31"/>
    </row>
    <row r="28" spans="1:3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B28" s="31"/>
      <c r="AC28" s="31"/>
      <c r="AD28" s="31"/>
      <c r="AE28" s="31"/>
    </row>
    <row r="29" spans="1:3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0</v>
      </c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1"/>
      <c r="AB29" s="31"/>
      <c r="AC29" s="31"/>
      <c r="AD29" s="31"/>
      <c r="AE29" s="31"/>
    </row>
    <row r="30" spans="1:31" x14ac:dyDescent="0.2">
      <c r="A30" s="30"/>
      <c r="B30" s="30"/>
      <c r="C30" s="30"/>
      <c r="D30" s="30"/>
      <c r="E30" s="44"/>
      <c r="F30" s="30"/>
      <c r="G30" s="30"/>
      <c r="H30" s="30"/>
      <c r="I30" s="30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B30" s="31"/>
      <c r="AC30" s="30"/>
      <c r="AD30" s="30"/>
      <c r="AE30" s="30"/>
    </row>
    <row r="31" spans="1:3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31"/>
      <c r="AC31" s="31"/>
      <c r="AD31" s="31"/>
      <c r="AE31" s="31"/>
    </row>
    <row r="32" spans="1:3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B32" s="31"/>
      <c r="AC32" s="31"/>
      <c r="AD32" s="31"/>
      <c r="AE32" s="31"/>
    </row>
    <row r="33" spans="1:3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31"/>
      <c r="AC33" s="31"/>
      <c r="AD33" s="31"/>
      <c r="AE33" s="31"/>
    </row>
    <row r="34" spans="1:3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B34" s="31"/>
      <c r="AC34" s="31"/>
      <c r="AD34" s="31"/>
      <c r="AE34" s="31"/>
    </row>
    <row r="35" spans="1:31" x14ac:dyDescent="0.2">
      <c r="A35" s="34"/>
      <c r="B35" s="34"/>
      <c r="C35" s="34"/>
      <c r="D35" s="34"/>
      <c r="E35" s="30"/>
      <c r="F35" s="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B35" s="31"/>
      <c r="AC35" s="30"/>
      <c r="AD35" s="30"/>
      <c r="AE35" s="30"/>
    </row>
    <row r="36" spans="1:31" x14ac:dyDescent="0.2">
      <c r="A36" s="30"/>
      <c r="B36" s="30"/>
      <c r="C36" s="30"/>
      <c r="D36" s="30"/>
      <c r="E36" s="30"/>
      <c r="F36" s="3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B36" s="31"/>
      <c r="AC36" s="30"/>
      <c r="AD36" s="30"/>
      <c r="AE36" s="30"/>
    </row>
    <row r="37" spans="1:3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4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B37" s="31"/>
      <c r="AC37" s="31"/>
      <c r="AD37" s="31"/>
      <c r="AE37" s="31"/>
    </row>
    <row r="38" spans="1:3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B38" s="31"/>
      <c r="AC38" s="30"/>
      <c r="AD38" s="30"/>
      <c r="AE38" s="30"/>
    </row>
    <row r="39" spans="1:3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3"/>
      <c r="L39" s="30"/>
      <c r="M39" s="30"/>
      <c r="N39" s="43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B39" s="31"/>
      <c r="AC39" s="31"/>
      <c r="AD39" s="31"/>
      <c r="AE39" s="31"/>
    </row>
    <row r="40" spans="1:3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B40" s="31"/>
      <c r="AC40" s="31"/>
      <c r="AD40" s="31"/>
      <c r="AE40" s="31"/>
    </row>
    <row r="41" spans="1:3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B41" s="31"/>
      <c r="AC41" s="31"/>
      <c r="AD41" s="31"/>
      <c r="AE41" s="31"/>
    </row>
    <row r="42" spans="1:31" x14ac:dyDescent="0.2">
      <c r="A42" s="30"/>
      <c r="B42" s="30"/>
      <c r="C42" s="30"/>
      <c r="D42" s="30"/>
      <c r="E42" s="30"/>
      <c r="F42" s="30"/>
      <c r="G42" s="30"/>
      <c r="H42" s="45"/>
      <c r="I42" s="31"/>
      <c r="J42" s="43"/>
      <c r="K42" s="31"/>
      <c r="L42" s="31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B42" s="31"/>
      <c r="AC42" s="30"/>
      <c r="AD42" s="30"/>
      <c r="AE42" s="30"/>
    </row>
    <row r="43" spans="1:3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B43" s="31"/>
      <c r="AC43" s="30"/>
      <c r="AD43" s="30"/>
      <c r="AE43" s="30"/>
    </row>
    <row r="44" spans="1:31" x14ac:dyDescent="0.2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B44" s="31"/>
      <c r="AC44" s="30"/>
      <c r="AD44" s="30"/>
      <c r="AE44" s="30"/>
    </row>
    <row r="45" spans="1:31" x14ac:dyDescent="0.2">
      <c r="A45" s="30"/>
      <c r="B45" s="46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B45" s="31"/>
      <c r="AC45" s="31"/>
      <c r="AD45" s="31"/>
      <c r="AE45" s="31"/>
    </row>
    <row r="46" spans="1:31" x14ac:dyDescent="0.2">
      <c r="A46" s="30"/>
      <c r="B46" s="4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B46" s="31"/>
      <c r="AC46" s="31"/>
      <c r="AD46" s="31"/>
      <c r="AE46" s="31"/>
    </row>
    <row r="47" spans="1:31" x14ac:dyDescent="0.2">
      <c r="A47" s="30"/>
      <c r="B47" s="4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9"/>
      <c r="X47" s="30"/>
      <c r="Y47" s="30"/>
      <c r="Z47" s="31"/>
      <c r="AB47" s="31"/>
      <c r="AC47" s="31"/>
      <c r="AD47" s="31"/>
      <c r="AE47" s="31"/>
    </row>
    <row r="48" spans="1:31" x14ac:dyDescent="0.2">
      <c r="A48" s="30"/>
      <c r="B48" s="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B48" s="31"/>
      <c r="AC48" s="31"/>
      <c r="AD48" s="31"/>
      <c r="AE48" s="31"/>
    </row>
    <row r="49" spans="1:32" x14ac:dyDescent="0.2">
      <c r="A49" s="30"/>
      <c r="B49" s="30"/>
      <c r="C49" s="4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C49" s="31"/>
      <c r="AD49" s="31"/>
      <c r="AE49" s="31"/>
      <c r="AF49" s="31"/>
    </row>
    <row r="50" spans="1:32" x14ac:dyDescent="0.2">
      <c r="A50" s="30"/>
      <c r="B50" s="30"/>
      <c r="C50" s="4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  <c r="AC50" s="31"/>
      <c r="AD50" s="31"/>
      <c r="AE50" s="31"/>
      <c r="AF50" s="31"/>
    </row>
    <row r="51" spans="1:32" x14ac:dyDescent="0.2">
      <c r="A51" s="30"/>
      <c r="B51" s="30"/>
      <c r="C51" s="48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1"/>
      <c r="Z51" s="31"/>
      <c r="AA51" s="31"/>
      <c r="AC51" s="31"/>
      <c r="AD51" s="31"/>
      <c r="AE51" s="31"/>
      <c r="AF51" s="31"/>
    </row>
    <row r="52" spans="1:32" x14ac:dyDescent="0.2">
      <c r="A52" s="30"/>
      <c r="B52" s="30"/>
      <c r="C52" s="4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1"/>
      <c r="Z52" s="31"/>
      <c r="AA52" s="31"/>
      <c r="AC52" s="31"/>
      <c r="AD52" s="31"/>
      <c r="AE52" s="31"/>
      <c r="AF52" s="31"/>
    </row>
    <row r="53" spans="1:32" x14ac:dyDescent="0.2">
      <c r="A53" s="30"/>
      <c r="B53" s="30"/>
      <c r="C53" s="4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  <c r="Y53" s="31"/>
      <c r="Z53" s="31"/>
      <c r="AA53" s="31"/>
      <c r="AC53" s="31"/>
      <c r="AD53" s="31"/>
      <c r="AE53" s="31"/>
      <c r="AF53" s="31"/>
    </row>
    <row r="54" spans="1:32" x14ac:dyDescent="0.2">
      <c r="A54" s="30"/>
      <c r="B54" s="30"/>
      <c r="C54" s="4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1"/>
      <c r="V54" s="31"/>
      <c r="W54" s="31"/>
      <c r="X54" s="31"/>
      <c r="Y54" s="31"/>
      <c r="Z54" s="31"/>
      <c r="AA54" s="31"/>
      <c r="AC54" s="31"/>
      <c r="AD54" s="31"/>
      <c r="AE54" s="31"/>
      <c r="AF54" s="31"/>
    </row>
    <row r="55" spans="1:32" x14ac:dyDescent="0.2">
      <c r="A55" s="30"/>
      <c r="B55" s="30"/>
      <c r="C55" s="4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31"/>
      <c r="W55" s="31"/>
      <c r="X55" s="31"/>
      <c r="Y55" s="31"/>
      <c r="Z55" s="31"/>
      <c r="AA55" s="31"/>
      <c r="AC55" s="31"/>
      <c r="AD55" s="31"/>
      <c r="AE55" s="31"/>
      <c r="AF55" s="31"/>
    </row>
    <row r="56" spans="1:32" x14ac:dyDescent="0.2">
      <c r="A56" s="30"/>
      <c r="B56" s="5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B56" s="31"/>
      <c r="AC56" s="31"/>
      <c r="AD56" s="31"/>
      <c r="AE56" s="31"/>
    </row>
    <row r="57" spans="1:32" x14ac:dyDescent="0.2">
      <c r="A57" s="30"/>
      <c r="B57" s="25" t="s">
        <v>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  <c r="Y57" s="31"/>
      <c r="Z57" s="31"/>
      <c r="AB57" s="31"/>
      <c r="AC57" s="31"/>
      <c r="AD57" s="31"/>
      <c r="AE57" s="31"/>
    </row>
    <row r="58" spans="1:32" x14ac:dyDescent="0.2">
      <c r="A58" s="30"/>
      <c r="B58" s="27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  <c r="Y58" s="31"/>
      <c r="Z58" s="31"/>
      <c r="AB58" s="31"/>
      <c r="AC58" s="31"/>
      <c r="AD58" s="31"/>
      <c r="AE58" s="31"/>
    </row>
    <row r="59" spans="1:32" x14ac:dyDescent="0.2">
      <c r="A59" s="30"/>
      <c r="B59" s="27" t="s">
        <v>49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  <c r="Y59" s="31"/>
      <c r="Z59" s="31"/>
      <c r="AB59" s="31"/>
      <c r="AC59" s="31"/>
      <c r="AD59" s="31"/>
      <c r="AE59" s="31"/>
    </row>
    <row r="60" spans="1:32" x14ac:dyDescent="0.2">
      <c r="A60" s="30"/>
      <c r="B60" s="27" t="s">
        <v>48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  <c r="Y60" s="31"/>
      <c r="Z60" s="31"/>
      <c r="AB60" s="31"/>
      <c r="AC60" s="31"/>
      <c r="AD60" s="30"/>
      <c r="AE60" s="51"/>
    </row>
    <row r="61" spans="1:32" x14ac:dyDescent="0.2">
      <c r="A61" s="30"/>
      <c r="B61" s="27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B61" s="31"/>
      <c r="AC61" s="31"/>
      <c r="AD61" s="30"/>
      <c r="AE61" s="51"/>
    </row>
    <row r="62" spans="1:32" x14ac:dyDescent="0.2">
      <c r="A62" s="30"/>
      <c r="B62" s="27" t="s">
        <v>16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B62" s="31"/>
      <c r="AC62" s="31"/>
      <c r="AD62" s="30"/>
      <c r="AE62" s="30"/>
    </row>
    <row r="63" spans="1:32" x14ac:dyDescent="0.2">
      <c r="A63" s="30"/>
      <c r="B63" s="27" t="s">
        <v>41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B63" s="31"/>
      <c r="AC63" s="31"/>
      <c r="AD63" s="31"/>
      <c r="AE63" s="31"/>
    </row>
    <row r="64" spans="1:32" x14ac:dyDescent="0.2">
      <c r="A64" s="30"/>
      <c r="B64" s="27" t="s">
        <v>43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B64" s="31"/>
      <c r="AC64" s="31"/>
      <c r="AD64" s="31"/>
      <c r="AE64" s="31"/>
    </row>
    <row r="65" spans="1:31" x14ac:dyDescent="0.2">
      <c r="A65" s="30"/>
      <c r="B65" s="27" t="s">
        <v>44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B65" s="31"/>
      <c r="AC65" s="31"/>
      <c r="AD65" s="31"/>
      <c r="AE65" s="31"/>
    </row>
    <row r="66" spans="1:31" x14ac:dyDescent="0.2">
      <c r="A66" s="30"/>
      <c r="B66" s="27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B66" s="31"/>
      <c r="AC66" s="31"/>
      <c r="AD66" s="31"/>
      <c r="AE66" s="31"/>
    </row>
    <row r="67" spans="1:31" x14ac:dyDescent="0.2">
      <c r="A67" s="30"/>
      <c r="B67" s="27" t="s">
        <v>61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AB67" s="31"/>
      <c r="AC67" s="31"/>
      <c r="AD67" s="31"/>
      <c r="AE67" s="31"/>
    </row>
    <row r="68" spans="1:31" x14ac:dyDescent="0.2">
      <c r="A68" s="30"/>
      <c r="B68" s="27" t="s">
        <v>62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AB68" s="31"/>
      <c r="AC68" s="31"/>
      <c r="AD68" s="31"/>
      <c r="AE68" s="31"/>
    </row>
    <row r="69" spans="1:31" x14ac:dyDescent="0.2">
      <c r="A69" s="30"/>
      <c r="B69" s="27" t="s">
        <v>63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AB69" s="31"/>
      <c r="AC69" s="31"/>
      <c r="AD69" s="31"/>
      <c r="AE69" s="31"/>
    </row>
    <row r="70" spans="1:31" x14ac:dyDescent="0.2">
      <c r="A70" s="30"/>
      <c r="B70" s="27" t="s">
        <v>56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AB70" s="31"/>
      <c r="AC70" s="31"/>
      <c r="AD70" s="31"/>
      <c r="AE70" s="31"/>
    </row>
    <row r="71" spans="1:31" x14ac:dyDescent="0.2">
      <c r="A71" s="30"/>
      <c r="B71" s="27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AB71" s="31"/>
      <c r="AC71" s="31"/>
      <c r="AD71" s="31"/>
      <c r="AE71" s="31"/>
    </row>
    <row r="72" spans="1:31" x14ac:dyDescent="0.2">
      <c r="A72" s="30"/>
      <c r="B72" s="27" t="s">
        <v>58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AB72" s="31"/>
      <c r="AC72" s="31"/>
      <c r="AD72" s="31"/>
      <c r="AE72" s="31"/>
    </row>
    <row r="73" spans="1:31" x14ac:dyDescent="0.2">
      <c r="B73" s="27" t="s">
        <v>46</v>
      </c>
    </row>
    <row r="74" spans="1:31" x14ac:dyDescent="0.2">
      <c r="B74" s="27" t="s">
        <v>55</v>
      </c>
    </row>
    <row r="75" spans="1:31" x14ac:dyDescent="0.2">
      <c r="B75" s="27" t="s">
        <v>54</v>
      </c>
    </row>
    <row r="76" spans="1:31" x14ac:dyDescent="0.2">
      <c r="B76" s="97" t="s">
        <v>52</v>
      </c>
    </row>
    <row r="77" spans="1:31" x14ac:dyDescent="0.2">
      <c r="B77" s="55"/>
    </row>
    <row r="78" spans="1:31" x14ac:dyDescent="0.2">
      <c r="B78" s="55"/>
    </row>
    <row r="79" spans="1:31" x14ac:dyDescent="0.2">
      <c r="B79" s="55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6"/>
    </row>
  </sheetData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84"/>
  <sheetViews>
    <sheetView showGridLines="0" topLeftCell="A46" zoomScale="70" zoomScaleNormal="70" workbookViewId="0">
      <selection activeCell="V45" sqref="V45"/>
    </sheetView>
  </sheetViews>
  <sheetFormatPr baseColWidth="10" defaultColWidth="11.5703125" defaultRowHeight="12.75" x14ac:dyDescent="0.2"/>
  <cols>
    <col min="1" max="1" width="2" style="32" customWidth="1"/>
    <col min="2" max="20" width="11.5703125" style="32"/>
    <col min="21" max="21" width="4.7109375" style="32" customWidth="1"/>
    <col min="22" max="25" width="11.5703125" style="32"/>
    <col min="26" max="26" width="4.5703125" style="32" customWidth="1"/>
    <col min="27" max="27" width="11.5703125" style="32"/>
    <col min="28" max="28" width="8" style="32" customWidth="1"/>
    <col min="29" max="29" width="7" style="32" customWidth="1"/>
    <col min="30" max="16384" width="11.5703125" style="32"/>
  </cols>
  <sheetData>
    <row r="1" spans="1:3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</row>
    <row r="2" spans="1:3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</row>
    <row r="3" spans="1:31" s="90" customFormat="1" ht="30" x14ac:dyDescent="0.4">
      <c r="A3" s="88"/>
      <c r="B3" s="89" t="s">
        <v>30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11"/>
      <c r="U3" s="111"/>
      <c r="V3" s="111"/>
      <c r="W3" s="111"/>
    </row>
    <row r="4" spans="1:3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</row>
    <row r="5" spans="1:3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</row>
    <row r="7" spans="1:3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</row>
    <row r="8" spans="1:3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</row>
    <row r="9" spans="1:3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</row>
    <row r="10" spans="1:3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</row>
    <row r="11" spans="1:3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</row>
    <row r="12" spans="1:31" s="39" customForma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8"/>
      <c r="AB12" s="38"/>
      <c r="AC12" s="38"/>
      <c r="AD12" s="38"/>
      <c r="AE12" s="38"/>
    </row>
    <row r="13" spans="1:3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</row>
    <row r="14" spans="1:3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</row>
    <row r="15" spans="1:3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40"/>
      <c r="AC15" s="31"/>
      <c r="AD15" s="40"/>
      <c r="AE15" s="31"/>
    </row>
    <row r="16" spans="1:3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">
      <c r="A18" s="30"/>
      <c r="B18" s="34"/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  <c r="L19" s="30"/>
      <c r="M19" s="30"/>
      <c r="N19" s="30"/>
      <c r="O19" s="34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</row>
    <row r="21" spans="1:3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1"/>
      <c r="AD21" s="31"/>
      <c r="AE21" s="31"/>
    </row>
    <row r="22" spans="1:3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B22" s="30"/>
      <c r="AC22" s="31"/>
      <c r="AD22" s="31"/>
      <c r="AE22" s="31"/>
    </row>
    <row r="23" spans="1:31" x14ac:dyDescent="0.2">
      <c r="A23" s="30"/>
      <c r="B23" s="30"/>
      <c r="C23" s="30"/>
      <c r="D23" s="30"/>
      <c r="E23" s="30"/>
      <c r="F23" s="30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30"/>
      <c r="AC23" s="31"/>
      <c r="AD23" s="31"/>
      <c r="AE23" s="31"/>
    </row>
    <row r="24" spans="1:3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30"/>
      <c r="AC24" s="31"/>
      <c r="AD24" s="31"/>
      <c r="AE24" s="31"/>
    </row>
    <row r="25" spans="1:31" x14ac:dyDescent="0.2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12"/>
      <c r="X25" s="30"/>
      <c r="Y25" s="30"/>
      <c r="Z25" s="31"/>
      <c r="AB25" s="31"/>
      <c r="AC25" s="31"/>
      <c r="AD25" s="31"/>
      <c r="AE25" s="31"/>
    </row>
    <row r="26" spans="1:31" x14ac:dyDescent="0.2">
      <c r="A26" s="30"/>
      <c r="B26" s="30"/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12"/>
      <c r="X26" s="30"/>
      <c r="Y26" s="30"/>
      <c r="Z26" s="31"/>
      <c r="AB26" s="31"/>
      <c r="AC26" s="31"/>
      <c r="AD26" s="31"/>
      <c r="AE26" s="31"/>
    </row>
    <row r="27" spans="1:3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31"/>
      <c r="AC27" s="31"/>
      <c r="AD27" s="31"/>
      <c r="AE27" s="31"/>
    </row>
    <row r="28" spans="1:3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B28" s="31"/>
      <c r="AC28" s="31"/>
      <c r="AD28" s="31"/>
      <c r="AE28" s="31"/>
    </row>
    <row r="29" spans="1:3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0</v>
      </c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1"/>
      <c r="AB29" s="31"/>
      <c r="AC29" s="31"/>
      <c r="AD29" s="31"/>
      <c r="AE29" s="31"/>
    </row>
    <row r="30" spans="1:31" x14ac:dyDescent="0.2">
      <c r="A30" s="30"/>
      <c r="B30" s="30"/>
      <c r="C30" s="30"/>
      <c r="D30" s="30"/>
      <c r="E30" s="44"/>
      <c r="F30" s="30"/>
      <c r="G30" s="30"/>
      <c r="H30" s="30"/>
      <c r="I30" s="30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B30" s="31"/>
      <c r="AC30" s="30"/>
      <c r="AD30" s="30"/>
      <c r="AE30" s="30"/>
    </row>
    <row r="31" spans="1:3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31"/>
      <c r="AC31" s="31"/>
      <c r="AD31" s="31"/>
      <c r="AE31" s="31"/>
    </row>
    <row r="32" spans="1:3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B32" s="31"/>
      <c r="AC32" s="31"/>
      <c r="AD32" s="31"/>
      <c r="AE32" s="31"/>
    </row>
    <row r="33" spans="1:3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31"/>
      <c r="AC33" s="31"/>
      <c r="AD33" s="31"/>
      <c r="AE33" s="31"/>
    </row>
    <row r="34" spans="1:3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B34" s="31"/>
      <c r="AC34" s="31"/>
      <c r="AD34" s="31"/>
      <c r="AE34" s="31"/>
    </row>
    <row r="35" spans="1:31" x14ac:dyDescent="0.2">
      <c r="A35" s="34"/>
      <c r="B35" s="34"/>
      <c r="C35" s="34"/>
      <c r="D35" s="34"/>
      <c r="E35" s="30"/>
      <c r="F35" s="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B35" s="31"/>
      <c r="AC35" s="30"/>
      <c r="AD35" s="30"/>
      <c r="AE35" s="30"/>
    </row>
    <row r="36" spans="1:31" x14ac:dyDescent="0.2">
      <c r="A36" s="30"/>
      <c r="B36" s="30"/>
      <c r="C36" s="30"/>
      <c r="D36" s="30"/>
      <c r="E36" s="30"/>
      <c r="F36" s="3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B36" s="31"/>
      <c r="AC36" s="30"/>
      <c r="AD36" s="30"/>
      <c r="AE36" s="30"/>
    </row>
    <row r="37" spans="1:3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4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B37" s="31"/>
      <c r="AC37" s="31"/>
      <c r="AD37" s="31"/>
      <c r="AE37" s="31"/>
    </row>
    <row r="38" spans="1:3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B38" s="31"/>
      <c r="AC38" s="30"/>
      <c r="AD38" s="30"/>
      <c r="AE38" s="30"/>
    </row>
    <row r="39" spans="1:3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3"/>
      <c r="L39" s="30"/>
      <c r="M39" s="30"/>
      <c r="N39" s="43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B39" s="31"/>
      <c r="AC39" s="31"/>
      <c r="AD39" s="31"/>
      <c r="AE39" s="31"/>
    </row>
    <row r="40" spans="1:3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B40" s="31"/>
      <c r="AC40" s="31"/>
      <c r="AD40" s="31"/>
      <c r="AE40" s="31"/>
    </row>
    <row r="41" spans="1:3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B41" s="31"/>
      <c r="AC41" s="31"/>
      <c r="AD41" s="31"/>
      <c r="AE41" s="31"/>
    </row>
    <row r="42" spans="1:31" x14ac:dyDescent="0.2">
      <c r="A42" s="30"/>
      <c r="B42" s="30"/>
      <c r="C42" s="30"/>
      <c r="D42" s="30"/>
      <c r="E42" s="30"/>
      <c r="F42" s="30"/>
      <c r="G42" s="30"/>
      <c r="H42" s="45"/>
      <c r="I42" s="31"/>
      <c r="J42" s="43"/>
      <c r="K42" s="31"/>
      <c r="L42" s="31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B42" s="31"/>
      <c r="AC42" s="30"/>
      <c r="AD42" s="30"/>
      <c r="AE42" s="30"/>
    </row>
    <row r="43" spans="1:3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B43" s="31"/>
      <c r="AC43" s="30"/>
      <c r="AD43" s="30"/>
      <c r="AE43" s="30"/>
    </row>
    <row r="44" spans="1:31" x14ac:dyDescent="0.2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B44" s="31"/>
      <c r="AC44" s="30"/>
      <c r="AD44" s="30"/>
      <c r="AE44" s="30"/>
    </row>
    <row r="45" spans="1:31" x14ac:dyDescent="0.2">
      <c r="A45" s="30"/>
      <c r="B45" s="46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B45" s="31"/>
      <c r="AC45" s="31"/>
      <c r="AD45" s="31"/>
      <c r="AE45" s="31"/>
    </row>
    <row r="46" spans="1:31" x14ac:dyDescent="0.2">
      <c r="A46" s="30"/>
      <c r="B46" s="4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B46" s="31"/>
      <c r="AC46" s="31"/>
      <c r="AD46" s="31"/>
      <c r="AE46" s="31"/>
    </row>
    <row r="47" spans="1:31" x14ac:dyDescent="0.2">
      <c r="A47" s="30"/>
      <c r="B47" s="4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9"/>
      <c r="X47" s="30"/>
      <c r="Y47" s="30"/>
      <c r="Z47" s="31"/>
      <c r="AB47" s="31"/>
      <c r="AC47" s="31"/>
      <c r="AD47" s="31"/>
      <c r="AE47" s="31"/>
    </row>
    <row r="48" spans="1:31" x14ac:dyDescent="0.2">
      <c r="A48" s="30"/>
      <c r="B48" s="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B48" s="31"/>
      <c r="AC48" s="31"/>
      <c r="AD48" s="31"/>
      <c r="AE48" s="31"/>
    </row>
    <row r="49" spans="1:32" x14ac:dyDescent="0.2">
      <c r="A49" s="30"/>
      <c r="B49" s="30"/>
      <c r="C49" s="4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C49" s="31"/>
      <c r="AD49" s="31"/>
      <c r="AE49" s="31"/>
      <c r="AF49" s="31"/>
    </row>
    <row r="50" spans="1:32" x14ac:dyDescent="0.2">
      <c r="A50" s="30"/>
      <c r="B50" s="30"/>
      <c r="C50" s="4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1"/>
      <c r="AC50" s="31"/>
      <c r="AD50" s="31"/>
      <c r="AE50" s="31"/>
      <c r="AF50" s="31"/>
    </row>
    <row r="51" spans="1:32" x14ac:dyDescent="0.2">
      <c r="A51" s="30"/>
      <c r="B51" s="30"/>
      <c r="C51" s="48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1"/>
      <c r="Y51" s="31"/>
      <c r="Z51" s="31"/>
      <c r="AA51" s="31"/>
      <c r="AC51" s="31"/>
      <c r="AD51" s="31"/>
      <c r="AE51" s="31"/>
      <c r="AF51" s="31"/>
    </row>
    <row r="52" spans="1:32" x14ac:dyDescent="0.2">
      <c r="A52" s="30"/>
      <c r="B52" s="30"/>
      <c r="C52" s="4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  <c r="Y52" s="31"/>
      <c r="Z52" s="31"/>
      <c r="AA52" s="31"/>
      <c r="AC52" s="31"/>
      <c r="AD52" s="31"/>
      <c r="AE52" s="31"/>
      <c r="AF52" s="31"/>
    </row>
    <row r="53" spans="1:32" x14ac:dyDescent="0.2">
      <c r="A53" s="30"/>
      <c r="B53" s="30"/>
      <c r="C53" s="4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  <c r="Y53" s="31"/>
      <c r="Z53" s="31"/>
      <c r="AA53" s="31"/>
      <c r="AC53" s="31"/>
      <c r="AD53" s="31"/>
      <c r="AE53" s="31"/>
      <c r="AF53" s="31"/>
    </row>
    <row r="54" spans="1:32" x14ac:dyDescent="0.2">
      <c r="A54" s="30"/>
      <c r="B54" s="30"/>
      <c r="C54" s="4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1"/>
      <c r="V54" s="31"/>
      <c r="W54" s="31"/>
      <c r="X54" s="31"/>
      <c r="Y54" s="31"/>
      <c r="Z54" s="31"/>
      <c r="AA54" s="31"/>
      <c r="AC54" s="31"/>
      <c r="AD54" s="31"/>
      <c r="AE54" s="31"/>
      <c r="AF54" s="31"/>
    </row>
    <row r="55" spans="1:32" x14ac:dyDescent="0.2">
      <c r="A55" s="30"/>
      <c r="B55" s="30"/>
      <c r="C55" s="4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1"/>
      <c r="V55" s="31"/>
      <c r="W55" s="31"/>
      <c r="X55" s="31"/>
      <c r="Y55" s="31"/>
      <c r="Z55" s="31"/>
      <c r="AA55" s="31"/>
      <c r="AC55" s="31"/>
      <c r="AD55" s="31"/>
      <c r="AE55" s="31"/>
      <c r="AF55" s="31"/>
    </row>
    <row r="56" spans="1:32" x14ac:dyDescent="0.2">
      <c r="A56" s="30"/>
      <c r="B56" s="5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B56" s="31"/>
      <c r="AC56" s="31"/>
      <c r="AD56" s="31"/>
      <c r="AE56" s="31"/>
    </row>
    <row r="57" spans="1:32" x14ac:dyDescent="0.2">
      <c r="A57" s="30"/>
      <c r="B57" s="25" t="s">
        <v>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  <c r="Y57" s="31"/>
      <c r="Z57" s="31"/>
      <c r="AB57" s="31"/>
      <c r="AC57" s="31"/>
      <c r="AD57" s="31"/>
      <c r="AE57" s="31"/>
    </row>
    <row r="58" spans="1:32" x14ac:dyDescent="0.2">
      <c r="A58" s="30"/>
      <c r="B58" s="27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  <c r="Y58" s="31"/>
      <c r="Z58" s="31"/>
      <c r="AB58" s="31"/>
      <c r="AC58" s="31"/>
      <c r="AD58" s="31"/>
      <c r="AE58" s="31"/>
    </row>
    <row r="59" spans="1:32" x14ac:dyDescent="0.2">
      <c r="A59" s="30"/>
      <c r="B59" s="27" t="s">
        <v>49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  <c r="Y59" s="31"/>
      <c r="Z59" s="31"/>
      <c r="AB59" s="31"/>
      <c r="AC59" s="31"/>
      <c r="AD59" s="31"/>
      <c r="AE59" s="31"/>
    </row>
    <row r="60" spans="1:32" x14ac:dyDescent="0.2">
      <c r="A60" s="30"/>
      <c r="B60" s="27" t="s">
        <v>48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  <c r="Y60" s="31"/>
      <c r="Z60" s="31"/>
      <c r="AB60" s="31"/>
      <c r="AC60" s="31"/>
      <c r="AD60" s="30"/>
      <c r="AE60" s="51"/>
    </row>
    <row r="61" spans="1:32" x14ac:dyDescent="0.2">
      <c r="A61" s="30"/>
      <c r="B61" s="27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B61" s="31"/>
      <c r="AC61" s="31"/>
      <c r="AD61" s="30"/>
      <c r="AE61" s="51"/>
    </row>
    <row r="62" spans="1:32" x14ac:dyDescent="0.2">
      <c r="A62" s="30"/>
      <c r="B62" s="27" t="s">
        <v>16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B62" s="31"/>
      <c r="AC62" s="31"/>
      <c r="AD62" s="30"/>
      <c r="AE62" s="30"/>
    </row>
    <row r="63" spans="1:32" x14ac:dyDescent="0.2">
      <c r="A63" s="30"/>
      <c r="B63" s="27" t="s">
        <v>41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B63" s="31"/>
      <c r="AC63" s="31"/>
      <c r="AD63" s="31"/>
      <c r="AE63" s="31"/>
    </row>
    <row r="64" spans="1:32" x14ac:dyDescent="0.2">
      <c r="A64" s="30"/>
      <c r="B64" s="27" t="s">
        <v>43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B64" s="31"/>
      <c r="AC64" s="31"/>
      <c r="AD64" s="31"/>
      <c r="AE64" s="31"/>
    </row>
    <row r="65" spans="1:31" x14ac:dyDescent="0.2">
      <c r="A65" s="30"/>
      <c r="B65" s="27" t="s">
        <v>44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B65" s="31"/>
      <c r="AC65" s="31"/>
      <c r="AD65" s="31"/>
      <c r="AE65" s="31"/>
    </row>
    <row r="66" spans="1:31" x14ac:dyDescent="0.2">
      <c r="A66" s="30"/>
      <c r="B66" s="27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B66" s="31"/>
      <c r="AC66" s="31"/>
      <c r="AD66" s="31"/>
      <c r="AE66" s="31"/>
    </row>
    <row r="67" spans="1:31" x14ac:dyDescent="0.2">
      <c r="A67" s="30"/>
      <c r="B67" s="27" t="s">
        <v>61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AB67" s="31"/>
      <c r="AC67" s="31"/>
      <c r="AD67" s="31"/>
      <c r="AE67" s="31"/>
    </row>
    <row r="68" spans="1:31" x14ac:dyDescent="0.2">
      <c r="A68" s="30"/>
      <c r="B68" s="27" t="s">
        <v>62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AB68" s="31"/>
      <c r="AC68" s="31"/>
      <c r="AD68" s="31"/>
      <c r="AE68" s="31"/>
    </row>
    <row r="69" spans="1:31" x14ac:dyDescent="0.2">
      <c r="A69" s="30"/>
      <c r="B69" s="27" t="s">
        <v>63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AB69" s="31"/>
      <c r="AC69" s="31"/>
      <c r="AD69" s="31"/>
      <c r="AE69" s="31"/>
    </row>
    <row r="70" spans="1:31" x14ac:dyDescent="0.2">
      <c r="A70" s="30"/>
      <c r="B70" s="27" t="s">
        <v>56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AB70" s="31"/>
      <c r="AC70" s="31"/>
      <c r="AD70" s="31"/>
      <c r="AE70" s="31"/>
    </row>
    <row r="71" spans="1:31" x14ac:dyDescent="0.2">
      <c r="A71" s="30"/>
      <c r="B71" s="27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AB71" s="31"/>
      <c r="AC71" s="31"/>
      <c r="AD71" s="31"/>
      <c r="AE71" s="31"/>
    </row>
    <row r="72" spans="1:31" x14ac:dyDescent="0.2">
      <c r="A72" s="30"/>
      <c r="B72" s="27" t="s">
        <v>58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AB72" s="31"/>
      <c r="AC72" s="31"/>
      <c r="AD72" s="31"/>
      <c r="AE72" s="31"/>
    </row>
    <row r="73" spans="1:31" x14ac:dyDescent="0.2">
      <c r="A73" s="30"/>
      <c r="B73" s="27" t="s">
        <v>46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1"/>
      <c r="V73" s="31"/>
      <c r="AB73" s="31"/>
      <c r="AC73" s="31"/>
      <c r="AD73" s="31"/>
      <c r="AE73" s="31"/>
    </row>
    <row r="74" spans="1:31" x14ac:dyDescent="0.2">
      <c r="A74" s="30"/>
      <c r="B74" s="27" t="s">
        <v>55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1"/>
      <c r="V74" s="31"/>
      <c r="AB74" s="31"/>
      <c r="AC74" s="31"/>
      <c r="AD74" s="31"/>
      <c r="AE74" s="31"/>
    </row>
    <row r="75" spans="1:31" x14ac:dyDescent="0.2">
      <c r="B75" s="27" t="s">
        <v>54</v>
      </c>
    </row>
    <row r="76" spans="1:31" x14ac:dyDescent="0.2">
      <c r="B76" s="97" t="s">
        <v>52</v>
      </c>
    </row>
    <row r="77" spans="1:31" x14ac:dyDescent="0.2">
      <c r="B77" s="97" t="s">
        <v>53</v>
      </c>
    </row>
    <row r="78" spans="1:31" x14ac:dyDescent="0.2">
      <c r="B78" s="97" t="s">
        <v>59</v>
      </c>
    </row>
    <row r="80" spans="1:31" x14ac:dyDescent="0.2">
      <c r="B80" s="55"/>
    </row>
    <row r="81" spans="2:2" x14ac:dyDescent="0.2">
      <c r="B81" s="55"/>
    </row>
    <row r="83" spans="2:2" x14ac:dyDescent="0.2">
      <c r="B83" s="55"/>
    </row>
    <row r="84" spans="2:2" x14ac:dyDescent="0.2">
      <c r="B84" s="56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85"/>
  <sheetViews>
    <sheetView showGridLines="0" zoomScale="70" zoomScaleNormal="70" workbookViewId="0">
      <selection activeCell="R68" sqref="R68"/>
    </sheetView>
  </sheetViews>
  <sheetFormatPr baseColWidth="10" defaultColWidth="11.5703125" defaultRowHeight="12.75" x14ac:dyDescent="0.2"/>
  <cols>
    <col min="1" max="1" width="2" style="32" customWidth="1"/>
    <col min="2" max="20" width="11.5703125" style="32"/>
    <col min="21" max="21" width="4.7109375" style="32" customWidth="1"/>
    <col min="22" max="25" width="11.5703125" style="32"/>
    <col min="26" max="26" width="4.5703125" style="32" customWidth="1"/>
    <col min="27" max="27" width="11.5703125" style="32"/>
    <col min="28" max="28" width="8" style="32" customWidth="1"/>
    <col min="29" max="29" width="7" style="32" customWidth="1"/>
    <col min="30" max="16384" width="11.5703125" style="32"/>
  </cols>
  <sheetData>
    <row r="1" spans="1:3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</row>
    <row r="2" spans="1:3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</row>
    <row r="3" spans="1:31" s="90" customFormat="1" ht="30" x14ac:dyDescent="0.4">
      <c r="A3" s="88"/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11"/>
      <c r="T3" s="111"/>
      <c r="U3" s="111"/>
      <c r="V3" s="111"/>
    </row>
    <row r="4" spans="1:3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</row>
    <row r="5" spans="1:3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</row>
    <row r="7" spans="1:3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</row>
    <row r="8" spans="1:3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</row>
    <row r="9" spans="1:3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</row>
    <row r="10" spans="1:3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</row>
    <row r="11" spans="1:3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</row>
    <row r="12" spans="1:31" s="39" customForma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8"/>
      <c r="AB12" s="38"/>
      <c r="AC12" s="38"/>
      <c r="AD12" s="38"/>
      <c r="AE12" s="38"/>
    </row>
    <row r="13" spans="1:3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</row>
    <row r="14" spans="1:3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</row>
    <row r="15" spans="1:3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40"/>
      <c r="AC15" s="31"/>
      <c r="AD15" s="40"/>
      <c r="AE15" s="31"/>
    </row>
    <row r="16" spans="1:3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">
      <c r="A18" s="30"/>
      <c r="B18" s="34"/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  <c r="L19" s="30"/>
      <c r="M19" s="30"/>
      <c r="N19" s="30"/>
      <c r="O19" s="34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</row>
    <row r="21" spans="1:3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1"/>
      <c r="AD21" s="31"/>
      <c r="AE21" s="31"/>
    </row>
    <row r="22" spans="1:3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B22" s="30"/>
      <c r="AC22" s="31"/>
      <c r="AD22" s="31"/>
      <c r="AE22" s="31"/>
    </row>
    <row r="23" spans="1:31" x14ac:dyDescent="0.2">
      <c r="A23" s="30"/>
      <c r="B23" s="30"/>
      <c r="C23" s="30"/>
      <c r="D23" s="30"/>
      <c r="E23" s="30"/>
      <c r="F23" s="30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30"/>
      <c r="AC23" s="31"/>
      <c r="AD23" s="31"/>
      <c r="AE23" s="31"/>
    </row>
    <row r="24" spans="1:3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30"/>
      <c r="AC24" s="31"/>
      <c r="AD24" s="31"/>
      <c r="AE24" s="31"/>
    </row>
    <row r="25" spans="1:31" x14ac:dyDescent="0.2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31"/>
      <c r="AC25" s="31"/>
      <c r="AD25" s="31"/>
      <c r="AE25" s="31"/>
    </row>
    <row r="26" spans="1:31" x14ac:dyDescent="0.2">
      <c r="A26" s="30"/>
      <c r="B26" s="30"/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B26" s="31"/>
      <c r="AC26" s="31"/>
      <c r="AD26" s="31"/>
      <c r="AE26" s="31"/>
    </row>
    <row r="27" spans="1:3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31"/>
      <c r="AC27" s="31"/>
      <c r="AD27" s="31"/>
      <c r="AE27" s="31"/>
    </row>
    <row r="28" spans="1:3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B28" s="31"/>
      <c r="AC28" s="31"/>
      <c r="AD28" s="31"/>
      <c r="AE28" s="31"/>
    </row>
    <row r="29" spans="1:3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0</v>
      </c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1"/>
      <c r="AB29" s="31"/>
      <c r="AC29" s="31"/>
      <c r="AD29" s="31"/>
      <c r="AE29" s="31"/>
    </row>
    <row r="30" spans="1:31" x14ac:dyDescent="0.2">
      <c r="A30" s="30"/>
      <c r="B30" s="30"/>
      <c r="C30" s="30"/>
      <c r="D30" s="30"/>
      <c r="E30" s="44"/>
      <c r="F30" s="30"/>
      <c r="G30" s="30"/>
      <c r="H30" s="30"/>
      <c r="I30" s="30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B30" s="31"/>
      <c r="AC30" s="30"/>
      <c r="AD30" s="30"/>
      <c r="AE30" s="30"/>
    </row>
    <row r="31" spans="1:3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31"/>
      <c r="AC31" s="31"/>
      <c r="AD31" s="31"/>
      <c r="AE31" s="31"/>
    </row>
    <row r="32" spans="1:3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B32" s="31"/>
      <c r="AC32" s="31"/>
      <c r="AD32" s="31"/>
      <c r="AE32" s="31"/>
    </row>
    <row r="33" spans="1:3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31"/>
      <c r="AC33" s="31"/>
      <c r="AD33" s="31"/>
      <c r="AE33" s="31"/>
    </row>
    <row r="34" spans="1:3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B34" s="31"/>
      <c r="AC34" s="31"/>
      <c r="AD34" s="31"/>
      <c r="AE34" s="31"/>
    </row>
    <row r="35" spans="1:31" x14ac:dyDescent="0.2">
      <c r="A35" s="34"/>
      <c r="B35" s="34"/>
      <c r="C35" s="34"/>
      <c r="D35" s="34"/>
      <c r="E35" s="30"/>
      <c r="F35" s="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B35" s="31"/>
      <c r="AC35" s="30"/>
      <c r="AD35" s="30"/>
      <c r="AE35" s="30"/>
    </row>
    <row r="36" spans="1:31" x14ac:dyDescent="0.2">
      <c r="A36" s="30"/>
      <c r="B36" s="30"/>
      <c r="C36" s="30"/>
      <c r="D36" s="30"/>
      <c r="E36" s="30"/>
      <c r="F36" s="3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B36" s="31"/>
      <c r="AC36" s="30"/>
      <c r="AD36" s="30"/>
      <c r="AE36" s="30"/>
    </row>
    <row r="37" spans="1:3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4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B37" s="31"/>
      <c r="AC37" s="31"/>
      <c r="AD37" s="31"/>
      <c r="AE37" s="31"/>
    </row>
    <row r="38" spans="1:3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B38" s="31"/>
      <c r="AC38" s="30"/>
      <c r="AD38" s="30"/>
      <c r="AE38" s="30"/>
    </row>
    <row r="39" spans="1:3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3"/>
      <c r="L39" s="30"/>
      <c r="M39" s="30"/>
      <c r="N39" s="43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B39" s="31"/>
      <c r="AC39" s="31"/>
      <c r="AD39" s="31"/>
      <c r="AE39" s="31"/>
    </row>
    <row r="40" spans="1:3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B40" s="31"/>
      <c r="AC40" s="31"/>
      <c r="AD40" s="31"/>
      <c r="AE40" s="31"/>
    </row>
    <row r="41" spans="1:3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B41" s="31"/>
      <c r="AC41" s="31"/>
      <c r="AD41" s="31"/>
      <c r="AE41" s="31"/>
    </row>
    <row r="42" spans="1:31" x14ac:dyDescent="0.2">
      <c r="A42" s="30"/>
      <c r="B42" s="30"/>
      <c r="C42" s="30"/>
      <c r="D42" s="30"/>
      <c r="E42" s="30"/>
      <c r="F42" s="30"/>
      <c r="G42" s="30"/>
      <c r="H42" s="45"/>
      <c r="I42" s="31"/>
      <c r="J42" s="43"/>
      <c r="K42" s="31"/>
      <c r="L42" s="31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B42" s="31"/>
      <c r="AC42" s="30"/>
      <c r="AD42" s="30"/>
      <c r="AE42" s="30"/>
    </row>
    <row r="43" spans="1:3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B43" s="31"/>
      <c r="AC43" s="30"/>
      <c r="AD43" s="30"/>
      <c r="AE43" s="30"/>
    </row>
    <row r="44" spans="1:31" x14ac:dyDescent="0.2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B44" s="31"/>
      <c r="AC44" s="30"/>
      <c r="AD44" s="30"/>
      <c r="AE44" s="30"/>
    </row>
    <row r="45" spans="1:31" x14ac:dyDescent="0.2">
      <c r="A45" s="30"/>
      <c r="B45" s="46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B45" s="31"/>
      <c r="AC45" s="31"/>
      <c r="AD45" s="31"/>
      <c r="AE45" s="31"/>
    </row>
    <row r="46" spans="1:31" x14ac:dyDescent="0.2">
      <c r="A46" s="30"/>
      <c r="B46" s="4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B46" s="31"/>
      <c r="AC46" s="31"/>
      <c r="AD46" s="31"/>
      <c r="AE46" s="31"/>
    </row>
    <row r="47" spans="1:31" x14ac:dyDescent="0.2">
      <c r="A47" s="30"/>
      <c r="B47" s="4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9"/>
      <c r="X47" s="30"/>
      <c r="Y47" s="30"/>
      <c r="Z47" s="31"/>
      <c r="AB47" s="31"/>
      <c r="AC47" s="31"/>
      <c r="AD47" s="31"/>
      <c r="AE47" s="31"/>
    </row>
    <row r="48" spans="1:31" x14ac:dyDescent="0.2">
      <c r="A48" s="30"/>
      <c r="B48" s="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B48" s="31"/>
      <c r="AC48" s="31"/>
      <c r="AD48" s="31"/>
      <c r="AE48" s="31"/>
    </row>
    <row r="49" spans="1:31" x14ac:dyDescent="0.2">
      <c r="A49" s="30"/>
      <c r="B49" s="4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  <c r="AB49" s="31"/>
      <c r="AC49" s="31"/>
      <c r="AD49" s="31"/>
      <c r="AE49" s="31"/>
    </row>
    <row r="50" spans="1:31" x14ac:dyDescent="0.2">
      <c r="A50" s="30"/>
      <c r="B50" s="4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B50" s="31"/>
      <c r="AC50" s="31"/>
      <c r="AD50" s="31"/>
      <c r="AE50" s="31"/>
    </row>
    <row r="51" spans="1:31" x14ac:dyDescent="0.2">
      <c r="A51" s="30"/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31"/>
      <c r="Y51" s="31"/>
      <c r="Z51" s="31"/>
      <c r="AB51" s="31"/>
      <c r="AC51" s="31"/>
      <c r="AD51" s="31"/>
      <c r="AE51" s="31"/>
    </row>
    <row r="52" spans="1:31" x14ac:dyDescent="0.2">
      <c r="A52" s="30"/>
      <c r="B52" s="48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1"/>
      <c r="Y52" s="31"/>
      <c r="Z52" s="31"/>
      <c r="AB52" s="31"/>
      <c r="AC52" s="31"/>
      <c r="AD52" s="31"/>
      <c r="AE52" s="31"/>
    </row>
    <row r="53" spans="1:31" x14ac:dyDescent="0.2">
      <c r="A53" s="30"/>
      <c r="B53" s="4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31"/>
      <c r="Y53" s="31"/>
      <c r="Z53" s="31"/>
      <c r="AB53" s="31"/>
      <c r="AC53" s="31"/>
      <c r="AD53" s="31"/>
      <c r="AE53" s="31"/>
    </row>
    <row r="54" spans="1:31" x14ac:dyDescent="0.2">
      <c r="A54" s="30"/>
      <c r="B54" s="4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  <c r="Y54" s="31"/>
      <c r="Z54" s="31"/>
      <c r="AB54" s="31"/>
      <c r="AC54" s="31"/>
      <c r="AD54" s="31"/>
      <c r="AE54" s="31"/>
    </row>
    <row r="55" spans="1:31" x14ac:dyDescent="0.2">
      <c r="A55" s="30"/>
      <c r="B55" s="48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B55" s="31"/>
      <c r="AC55" s="31"/>
      <c r="AD55" s="31"/>
      <c r="AE55" s="31"/>
    </row>
    <row r="56" spans="1:31" x14ac:dyDescent="0.2">
      <c r="A56" s="30"/>
      <c r="B56" s="5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B56" s="31"/>
      <c r="AC56" s="31"/>
      <c r="AD56" s="31"/>
      <c r="AE56" s="31"/>
    </row>
    <row r="57" spans="1:31" x14ac:dyDescent="0.2">
      <c r="A57" s="30"/>
      <c r="B57" s="25" t="s">
        <v>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  <c r="Y57" s="31"/>
      <c r="Z57" s="31"/>
      <c r="AB57" s="31"/>
      <c r="AC57" s="31"/>
      <c r="AD57" s="31"/>
      <c r="AE57" s="31"/>
    </row>
    <row r="58" spans="1:31" x14ac:dyDescent="0.2">
      <c r="A58" s="30"/>
      <c r="B58" s="27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  <c r="Y58" s="31"/>
      <c r="Z58" s="31"/>
      <c r="AB58" s="31"/>
      <c r="AC58" s="31"/>
      <c r="AD58" s="31"/>
      <c r="AE58" s="31"/>
    </row>
    <row r="59" spans="1:31" x14ac:dyDescent="0.2">
      <c r="A59" s="30"/>
      <c r="B59" s="27" t="s">
        <v>49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  <c r="Y59" s="31"/>
      <c r="Z59" s="31"/>
      <c r="AB59" s="31"/>
      <c r="AC59" s="31"/>
      <c r="AD59" s="31"/>
      <c r="AE59" s="31"/>
    </row>
    <row r="60" spans="1:31" x14ac:dyDescent="0.2">
      <c r="A60" s="30"/>
      <c r="B60" s="27" t="s">
        <v>48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  <c r="Y60" s="31"/>
      <c r="Z60" s="31"/>
      <c r="AB60" s="31"/>
      <c r="AC60" s="31"/>
      <c r="AD60" s="30"/>
      <c r="AE60" s="51"/>
    </row>
    <row r="61" spans="1:31" x14ac:dyDescent="0.2">
      <c r="A61" s="30"/>
      <c r="B61" s="27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B61" s="31"/>
      <c r="AC61" s="31"/>
      <c r="AD61" s="30"/>
      <c r="AE61" s="51"/>
    </row>
    <row r="62" spans="1:31" x14ac:dyDescent="0.2">
      <c r="A62" s="30"/>
      <c r="B62" s="27" t="s">
        <v>16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B62" s="31"/>
      <c r="AC62" s="31"/>
      <c r="AD62" s="30"/>
      <c r="AE62" s="30"/>
    </row>
    <row r="63" spans="1:31" x14ac:dyDescent="0.2">
      <c r="A63" s="30"/>
      <c r="B63" s="27" t="s">
        <v>41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B63" s="31"/>
      <c r="AC63" s="31"/>
      <c r="AD63" s="31"/>
      <c r="AE63" s="31"/>
    </row>
    <row r="64" spans="1:31" x14ac:dyDescent="0.2">
      <c r="A64" s="30"/>
      <c r="B64" s="27" t="s">
        <v>43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B64" s="31"/>
      <c r="AC64" s="31"/>
      <c r="AD64" s="31"/>
      <c r="AE64" s="31"/>
    </row>
    <row r="65" spans="1:31" x14ac:dyDescent="0.2">
      <c r="A65" s="30"/>
      <c r="B65" s="27" t="s">
        <v>44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B65" s="31"/>
      <c r="AC65" s="31"/>
      <c r="AD65" s="31"/>
      <c r="AE65" s="31"/>
    </row>
    <row r="66" spans="1:31" x14ac:dyDescent="0.2">
      <c r="A66" s="30"/>
      <c r="B66" s="27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B66" s="31"/>
      <c r="AC66" s="31"/>
      <c r="AD66" s="31"/>
      <c r="AE66" s="31"/>
    </row>
    <row r="67" spans="1:31" x14ac:dyDescent="0.2">
      <c r="A67" s="30"/>
      <c r="B67" s="27" t="s">
        <v>61</v>
      </c>
      <c r="C67" s="30"/>
      <c r="D67" s="30"/>
      <c r="E67" s="30"/>
      <c r="F67" s="30"/>
      <c r="G67" s="30"/>
      <c r="H67" s="30"/>
      <c r="I67" s="30"/>
      <c r="J67" s="30"/>
      <c r="K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AB67" s="31"/>
      <c r="AC67" s="31"/>
      <c r="AD67" s="31"/>
      <c r="AE67" s="31"/>
    </row>
    <row r="68" spans="1:31" x14ac:dyDescent="0.2">
      <c r="A68" s="30"/>
      <c r="B68" s="27" t="s">
        <v>62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AB68" s="31"/>
      <c r="AC68" s="31"/>
      <c r="AD68" s="31"/>
      <c r="AE68" s="31"/>
    </row>
    <row r="69" spans="1:31" x14ac:dyDescent="0.2">
      <c r="A69" s="30"/>
      <c r="B69" s="27" t="s">
        <v>63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AB69" s="31"/>
      <c r="AC69" s="31"/>
      <c r="AD69" s="31"/>
      <c r="AE69" s="31"/>
    </row>
    <row r="70" spans="1:31" x14ac:dyDescent="0.2">
      <c r="A70" s="30"/>
      <c r="B70" s="27" t="s">
        <v>56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AB70" s="31"/>
      <c r="AC70" s="31"/>
      <c r="AD70" s="31"/>
      <c r="AE70" s="31"/>
    </row>
    <row r="71" spans="1:31" x14ac:dyDescent="0.2">
      <c r="A71" s="30"/>
      <c r="B71" s="27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AB71" s="31"/>
      <c r="AC71" s="31"/>
      <c r="AD71" s="31"/>
      <c r="AE71" s="31"/>
    </row>
    <row r="72" spans="1:31" x14ac:dyDescent="0.2">
      <c r="A72" s="30"/>
      <c r="B72" s="27" t="s">
        <v>58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AB72" s="31"/>
      <c r="AC72" s="31"/>
      <c r="AD72" s="31"/>
      <c r="AE72" s="31"/>
    </row>
    <row r="73" spans="1:31" x14ac:dyDescent="0.2">
      <c r="A73" s="30"/>
      <c r="B73" s="27" t="s">
        <v>46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1"/>
      <c r="V73" s="31"/>
      <c r="AB73" s="31"/>
      <c r="AC73" s="31"/>
      <c r="AD73" s="31"/>
      <c r="AE73" s="31"/>
    </row>
    <row r="74" spans="1:31" x14ac:dyDescent="0.2">
      <c r="A74" s="30"/>
      <c r="B74" s="27" t="s">
        <v>55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1"/>
      <c r="V74" s="31"/>
      <c r="AB74" s="31"/>
      <c r="AC74" s="31"/>
      <c r="AD74" s="31"/>
      <c r="AE74" s="31"/>
    </row>
    <row r="75" spans="1:31" x14ac:dyDescent="0.2">
      <c r="B75" s="27" t="s">
        <v>54</v>
      </c>
    </row>
    <row r="76" spans="1:31" x14ac:dyDescent="0.2">
      <c r="B76" s="97" t="s">
        <v>52</v>
      </c>
    </row>
    <row r="77" spans="1:31" x14ac:dyDescent="0.2">
      <c r="B77" s="97" t="s">
        <v>53</v>
      </c>
    </row>
    <row r="78" spans="1:31" x14ac:dyDescent="0.2">
      <c r="B78" s="97" t="s">
        <v>59</v>
      </c>
    </row>
    <row r="79" spans="1:31" x14ac:dyDescent="0.2">
      <c r="B79" s="97" t="s">
        <v>60</v>
      </c>
    </row>
    <row r="81" spans="2:2" x14ac:dyDescent="0.2">
      <c r="B81" s="55"/>
    </row>
    <row r="82" spans="2:2" x14ac:dyDescent="0.2">
      <c r="B82" s="55"/>
    </row>
    <row r="84" spans="2:2" x14ac:dyDescent="0.2">
      <c r="B84" s="55"/>
    </row>
    <row r="85" spans="2:2" x14ac:dyDescent="0.2">
      <c r="B85" s="56"/>
    </row>
  </sheetData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85"/>
  <sheetViews>
    <sheetView showGridLines="0" topLeftCell="A13" zoomScale="70" zoomScaleNormal="70" workbookViewId="0">
      <selection activeCell="P64" sqref="P64"/>
    </sheetView>
  </sheetViews>
  <sheetFormatPr baseColWidth="10" defaultColWidth="11.5703125" defaultRowHeight="12.75" x14ac:dyDescent="0.2"/>
  <cols>
    <col min="1" max="1" width="2" style="32" customWidth="1"/>
    <col min="2" max="20" width="11.5703125" style="32"/>
    <col min="21" max="21" width="4.7109375" style="32" customWidth="1"/>
    <col min="22" max="25" width="11.5703125" style="32"/>
    <col min="26" max="26" width="4.5703125" style="32" customWidth="1"/>
    <col min="27" max="27" width="11.5703125" style="32"/>
    <col min="28" max="28" width="8" style="32" customWidth="1"/>
    <col min="29" max="29" width="7" style="32" customWidth="1"/>
    <col min="30" max="16384" width="11.5703125" style="32"/>
  </cols>
  <sheetData>
    <row r="1" spans="1:3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</row>
    <row r="2" spans="1:3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</row>
    <row r="3" spans="1:31" s="90" customFormat="1" ht="30" x14ac:dyDescent="0.4">
      <c r="A3" s="88"/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11"/>
      <c r="T3" s="111"/>
      <c r="U3" s="111"/>
      <c r="V3" s="111"/>
    </row>
    <row r="4" spans="1:3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</row>
    <row r="5" spans="1:3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</row>
    <row r="7" spans="1:3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</row>
    <row r="8" spans="1:3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</row>
    <row r="9" spans="1:3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</row>
    <row r="10" spans="1:3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</row>
    <row r="11" spans="1:3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</row>
    <row r="12" spans="1:31" s="39" customForma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8"/>
      <c r="AB12" s="38"/>
      <c r="AC12" s="38"/>
      <c r="AD12" s="38"/>
      <c r="AE12" s="38"/>
    </row>
    <row r="13" spans="1:3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</row>
    <row r="14" spans="1:3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</row>
    <row r="15" spans="1:3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40"/>
      <c r="AC15" s="31"/>
      <c r="AD15" s="40"/>
      <c r="AE15" s="31"/>
    </row>
    <row r="16" spans="1:3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">
      <c r="A18" s="30"/>
      <c r="B18" s="34"/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  <c r="L19" s="30"/>
      <c r="M19" s="30"/>
      <c r="N19" s="30"/>
      <c r="O19" s="34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</row>
    <row r="21" spans="1:3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1"/>
      <c r="AD21" s="31"/>
      <c r="AE21" s="31"/>
    </row>
    <row r="22" spans="1:3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B22" s="30"/>
      <c r="AC22" s="31"/>
      <c r="AD22" s="31"/>
      <c r="AE22" s="31"/>
    </row>
    <row r="23" spans="1:31" x14ac:dyDescent="0.2">
      <c r="A23" s="30"/>
      <c r="B23" s="30"/>
      <c r="C23" s="30"/>
      <c r="D23" s="30"/>
      <c r="E23" s="30"/>
      <c r="F23" s="30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30"/>
      <c r="AC23" s="31"/>
      <c r="AD23" s="31"/>
      <c r="AE23" s="31"/>
    </row>
    <row r="24" spans="1:3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30"/>
      <c r="AC24" s="31"/>
      <c r="AD24" s="31"/>
      <c r="AE24" s="31"/>
    </row>
    <row r="25" spans="1:31" x14ac:dyDescent="0.2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31"/>
      <c r="AC25" s="31"/>
      <c r="AD25" s="31"/>
      <c r="AE25" s="31"/>
    </row>
    <row r="26" spans="1:31" x14ac:dyDescent="0.2">
      <c r="A26" s="30"/>
      <c r="B26" s="30"/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B26" s="31"/>
      <c r="AC26" s="31"/>
      <c r="AD26" s="31"/>
      <c r="AE26" s="31"/>
    </row>
    <row r="27" spans="1:3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31"/>
      <c r="AC27" s="31"/>
      <c r="AD27" s="31"/>
      <c r="AE27" s="31"/>
    </row>
    <row r="28" spans="1:3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B28" s="31"/>
      <c r="AC28" s="31"/>
      <c r="AD28" s="31"/>
      <c r="AE28" s="31"/>
    </row>
    <row r="29" spans="1:3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0</v>
      </c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1"/>
      <c r="AB29" s="31"/>
      <c r="AC29" s="31"/>
      <c r="AD29" s="31"/>
      <c r="AE29" s="31"/>
    </row>
    <row r="30" spans="1:31" x14ac:dyDescent="0.2">
      <c r="A30" s="30"/>
      <c r="B30" s="30"/>
      <c r="C30" s="30"/>
      <c r="D30" s="30"/>
      <c r="E30" s="44"/>
      <c r="F30" s="30"/>
      <c r="G30" s="30"/>
      <c r="H30" s="30"/>
      <c r="I30" s="30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B30" s="31"/>
      <c r="AC30" s="30"/>
      <c r="AD30" s="30"/>
      <c r="AE30" s="30"/>
    </row>
    <row r="31" spans="1:3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31"/>
      <c r="AC31" s="31"/>
      <c r="AD31" s="31"/>
      <c r="AE31" s="31"/>
    </row>
    <row r="32" spans="1:3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B32" s="31"/>
      <c r="AC32" s="31"/>
      <c r="AD32" s="31"/>
      <c r="AE32" s="31"/>
    </row>
    <row r="33" spans="1:3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31"/>
      <c r="AC33" s="31"/>
      <c r="AD33" s="31"/>
      <c r="AE33" s="31"/>
    </row>
    <row r="34" spans="1:3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B34" s="31"/>
      <c r="AC34" s="31"/>
      <c r="AD34" s="31"/>
      <c r="AE34" s="31"/>
    </row>
    <row r="35" spans="1:31" x14ac:dyDescent="0.2">
      <c r="A35" s="34"/>
      <c r="B35" s="34"/>
      <c r="C35" s="34"/>
      <c r="D35" s="34"/>
      <c r="E35" s="30"/>
      <c r="F35" s="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B35" s="31"/>
      <c r="AC35" s="30"/>
      <c r="AD35" s="30"/>
      <c r="AE35" s="30"/>
    </row>
    <row r="36" spans="1:31" x14ac:dyDescent="0.2">
      <c r="A36" s="30"/>
      <c r="B36" s="30"/>
      <c r="C36" s="30"/>
      <c r="D36" s="30"/>
      <c r="E36" s="30"/>
      <c r="F36" s="3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B36" s="31"/>
      <c r="AC36" s="30"/>
      <c r="AD36" s="30"/>
      <c r="AE36" s="30"/>
    </row>
    <row r="37" spans="1:3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4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B37" s="31"/>
      <c r="AC37" s="31"/>
      <c r="AD37" s="31"/>
      <c r="AE37" s="31"/>
    </row>
    <row r="38" spans="1:3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B38" s="31"/>
      <c r="AC38" s="30"/>
      <c r="AD38" s="30"/>
      <c r="AE38" s="30"/>
    </row>
    <row r="39" spans="1:3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3"/>
      <c r="L39" s="30"/>
      <c r="M39" s="30"/>
      <c r="N39" s="43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B39" s="31"/>
      <c r="AC39" s="31"/>
      <c r="AD39" s="31"/>
      <c r="AE39" s="31"/>
    </row>
    <row r="40" spans="1:3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B40" s="31"/>
      <c r="AC40" s="31"/>
      <c r="AD40" s="31"/>
      <c r="AE40" s="31"/>
    </row>
    <row r="41" spans="1:3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B41" s="31"/>
      <c r="AC41" s="31"/>
      <c r="AD41" s="31"/>
      <c r="AE41" s="31"/>
    </row>
    <row r="42" spans="1:31" x14ac:dyDescent="0.2">
      <c r="A42" s="30"/>
      <c r="B42" s="30"/>
      <c r="C42" s="30"/>
      <c r="D42" s="30"/>
      <c r="E42" s="30"/>
      <c r="F42" s="30"/>
      <c r="G42" s="30"/>
      <c r="H42" s="45"/>
      <c r="I42" s="31"/>
      <c r="J42" s="43"/>
      <c r="K42" s="31"/>
      <c r="L42" s="31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B42" s="31"/>
      <c r="AC42" s="30"/>
      <c r="AD42" s="30"/>
      <c r="AE42" s="30"/>
    </row>
    <row r="43" spans="1:3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B43" s="31"/>
      <c r="AC43" s="30"/>
      <c r="AD43" s="30"/>
      <c r="AE43" s="30"/>
    </row>
    <row r="44" spans="1:31" x14ac:dyDescent="0.2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B44" s="31"/>
      <c r="AC44" s="30"/>
      <c r="AD44" s="30"/>
      <c r="AE44" s="30"/>
    </row>
    <row r="45" spans="1:31" x14ac:dyDescent="0.2">
      <c r="A45" s="30"/>
      <c r="B45" s="46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B45" s="31"/>
      <c r="AC45" s="31"/>
      <c r="AD45" s="31"/>
      <c r="AE45" s="31"/>
    </row>
    <row r="46" spans="1:31" x14ac:dyDescent="0.2">
      <c r="A46" s="30"/>
      <c r="B46" s="4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B46" s="31"/>
      <c r="AC46" s="31"/>
      <c r="AD46" s="31"/>
      <c r="AE46" s="31"/>
    </row>
    <row r="47" spans="1:31" x14ac:dyDescent="0.2">
      <c r="A47" s="30"/>
      <c r="B47" s="4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9"/>
      <c r="X47" s="30"/>
      <c r="Y47" s="30"/>
      <c r="Z47" s="31"/>
      <c r="AB47" s="31"/>
      <c r="AC47" s="31"/>
      <c r="AD47" s="31"/>
      <c r="AE47" s="31"/>
    </row>
    <row r="48" spans="1:31" x14ac:dyDescent="0.2">
      <c r="A48" s="30"/>
      <c r="B48" s="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B48" s="31"/>
      <c r="AC48" s="31"/>
      <c r="AD48" s="31"/>
      <c r="AE48" s="31"/>
    </row>
    <row r="49" spans="1:31" x14ac:dyDescent="0.2">
      <c r="A49" s="30"/>
      <c r="B49" s="4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1"/>
      <c r="AB49" s="31"/>
      <c r="AC49" s="31"/>
      <c r="AD49" s="31"/>
      <c r="AE49" s="31"/>
    </row>
    <row r="50" spans="1:31" x14ac:dyDescent="0.2">
      <c r="A50" s="30"/>
      <c r="B50" s="4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B50" s="31"/>
      <c r="AC50" s="31"/>
      <c r="AD50" s="31"/>
      <c r="AE50" s="31"/>
    </row>
    <row r="51" spans="1:31" x14ac:dyDescent="0.2">
      <c r="A51" s="30"/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31"/>
      <c r="Y51" s="31"/>
      <c r="Z51" s="31"/>
      <c r="AB51" s="31"/>
      <c r="AC51" s="31"/>
      <c r="AD51" s="31"/>
      <c r="AE51" s="31"/>
    </row>
    <row r="52" spans="1:31" x14ac:dyDescent="0.2">
      <c r="A52" s="30"/>
      <c r="B52" s="48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1"/>
      <c r="Y52" s="31"/>
      <c r="Z52" s="31"/>
      <c r="AB52" s="31"/>
      <c r="AC52" s="31"/>
      <c r="AD52" s="31"/>
      <c r="AE52" s="31"/>
    </row>
    <row r="53" spans="1:31" x14ac:dyDescent="0.2">
      <c r="A53" s="30"/>
      <c r="B53" s="4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31"/>
      <c r="Y53" s="31"/>
      <c r="Z53" s="31"/>
      <c r="AB53" s="31"/>
      <c r="AC53" s="31"/>
      <c r="AD53" s="31"/>
      <c r="AE53" s="31"/>
    </row>
    <row r="54" spans="1:31" x14ac:dyDescent="0.2">
      <c r="A54" s="30"/>
      <c r="B54" s="4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1"/>
      <c r="V54" s="31"/>
      <c r="W54" s="31"/>
      <c r="X54" s="31"/>
      <c r="Y54" s="31"/>
      <c r="Z54" s="31"/>
      <c r="AB54" s="31"/>
      <c r="AC54" s="31"/>
      <c r="AD54" s="31"/>
      <c r="AE54" s="31"/>
    </row>
    <row r="55" spans="1:31" x14ac:dyDescent="0.2">
      <c r="A55" s="30"/>
      <c r="B55" s="48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B55" s="31"/>
      <c r="AC55" s="31"/>
      <c r="AD55" s="31"/>
      <c r="AE55" s="31"/>
    </row>
    <row r="56" spans="1:31" x14ac:dyDescent="0.2">
      <c r="A56" s="30"/>
      <c r="B56" s="5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B56" s="31"/>
      <c r="AC56" s="31"/>
      <c r="AD56" s="31"/>
      <c r="AE56" s="31"/>
    </row>
    <row r="57" spans="1:31" x14ac:dyDescent="0.2">
      <c r="A57" s="30"/>
      <c r="B57" s="25" t="s">
        <v>3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1"/>
      <c r="X57" s="31"/>
      <c r="Y57" s="31"/>
      <c r="Z57" s="31"/>
      <c r="AB57" s="31"/>
      <c r="AC57" s="31"/>
      <c r="AD57" s="31"/>
      <c r="AE57" s="31"/>
    </row>
    <row r="58" spans="1:31" x14ac:dyDescent="0.2">
      <c r="A58" s="30"/>
      <c r="B58" s="27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1"/>
      <c r="V58" s="31"/>
      <c r="W58" s="31"/>
      <c r="X58" s="31"/>
      <c r="Y58" s="31"/>
      <c r="Z58" s="31"/>
      <c r="AB58" s="31"/>
      <c r="AC58" s="31"/>
      <c r="AD58" s="31"/>
      <c r="AE58" s="31"/>
    </row>
    <row r="59" spans="1:31" x14ac:dyDescent="0.2">
      <c r="A59" s="30"/>
      <c r="B59" s="27" t="s">
        <v>49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1"/>
      <c r="V59" s="31"/>
      <c r="W59" s="31"/>
      <c r="X59" s="31"/>
      <c r="Y59" s="31"/>
      <c r="Z59" s="31"/>
      <c r="AB59" s="31"/>
      <c r="AC59" s="31"/>
      <c r="AD59" s="31"/>
      <c r="AE59" s="31"/>
    </row>
    <row r="60" spans="1:31" x14ac:dyDescent="0.2">
      <c r="A60" s="30"/>
      <c r="B60" s="27" t="s">
        <v>48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31"/>
      <c r="V60" s="31"/>
      <c r="W60" s="31"/>
      <c r="X60" s="31"/>
      <c r="Y60" s="31"/>
      <c r="Z60" s="31"/>
      <c r="AB60" s="31"/>
      <c r="AC60" s="31"/>
      <c r="AD60" s="30"/>
      <c r="AE60" s="51"/>
    </row>
    <row r="61" spans="1:31" x14ac:dyDescent="0.2">
      <c r="A61" s="30"/>
      <c r="B61" s="27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31"/>
      <c r="V61" s="31"/>
      <c r="W61" s="31"/>
      <c r="X61" s="31"/>
      <c r="Y61" s="31"/>
      <c r="Z61" s="31"/>
      <c r="AB61" s="31"/>
      <c r="AC61" s="31"/>
      <c r="AD61" s="30"/>
      <c r="AE61" s="51"/>
    </row>
    <row r="62" spans="1:31" x14ac:dyDescent="0.2">
      <c r="A62" s="30"/>
      <c r="B62" s="27" t="s">
        <v>16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31"/>
      <c r="V62" s="31"/>
      <c r="W62" s="31"/>
      <c r="X62" s="31"/>
      <c r="Y62" s="31"/>
      <c r="Z62" s="31"/>
      <c r="AB62" s="31"/>
      <c r="AC62" s="31"/>
      <c r="AD62" s="30"/>
      <c r="AE62" s="30"/>
    </row>
    <row r="63" spans="1:31" x14ac:dyDescent="0.2">
      <c r="A63" s="30"/>
      <c r="B63" s="27" t="s">
        <v>41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B63" s="31"/>
      <c r="AC63" s="31"/>
      <c r="AD63" s="31"/>
      <c r="AE63" s="31"/>
    </row>
    <row r="64" spans="1:31" x14ac:dyDescent="0.2">
      <c r="A64" s="30"/>
      <c r="B64" s="27" t="s">
        <v>43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B64" s="31"/>
      <c r="AC64" s="31"/>
      <c r="AD64" s="31"/>
      <c r="AE64" s="31"/>
    </row>
    <row r="65" spans="1:31" x14ac:dyDescent="0.2">
      <c r="A65" s="30"/>
      <c r="B65" s="27" t="s">
        <v>44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B65" s="31"/>
      <c r="AC65" s="31"/>
      <c r="AD65" s="31"/>
      <c r="AE65" s="31"/>
    </row>
    <row r="66" spans="1:31" x14ac:dyDescent="0.2">
      <c r="A66" s="30"/>
      <c r="B66" s="27" t="s">
        <v>42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B66" s="31"/>
      <c r="AC66" s="31"/>
      <c r="AD66" s="31"/>
      <c r="AE66" s="31"/>
    </row>
    <row r="67" spans="1:31" x14ac:dyDescent="0.2">
      <c r="A67" s="30"/>
      <c r="B67" s="27" t="s">
        <v>61</v>
      </c>
      <c r="C67" s="30"/>
      <c r="D67" s="30"/>
      <c r="E67" s="30"/>
      <c r="F67" s="30"/>
      <c r="G67" s="30"/>
      <c r="H67" s="30"/>
      <c r="I67" s="30"/>
      <c r="J67" s="30"/>
      <c r="K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AB67" s="31"/>
      <c r="AC67" s="31"/>
      <c r="AD67" s="31"/>
      <c r="AE67" s="31"/>
    </row>
    <row r="68" spans="1:31" x14ac:dyDescent="0.2">
      <c r="A68" s="30"/>
      <c r="B68" s="27" t="s">
        <v>62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AB68" s="31"/>
      <c r="AC68" s="31"/>
      <c r="AD68" s="31"/>
      <c r="AE68" s="31"/>
    </row>
    <row r="69" spans="1:31" x14ac:dyDescent="0.2">
      <c r="A69" s="30"/>
      <c r="B69" s="27" t="s">
        <v>63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AB69" s="31"/>
      <c r="AC69" s="31"/>
      <c r="AD69" s="31"/>
      <c r="AE69" s="31"/>
    </row>
    <row r="70" spans="1:31" x14ac:dyDescent="0.2">
      <c r="A70" s="30"/>
      <c r="B70" s="27" t="s">
        <v>56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AB70" s="31"/>
      <c r="AC70" s="31"/>
      <c r="AD70" s="31"/>
      <c r="AE70" s="31"/>
    </row>
    <row r="71" spans="1:31" x14ac:dyDescent="0.2">
      <c r="A71" s="30"/>
      <c r="B71" s="27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AB71" s="31"/>
      <c r="AC71" s="31"/>
      <c r="AD71" s="31"/>
      <c r="AE71" s="31"/>
    </row>
    <row r="72" spans="1:31" x14ac:dyDescent="0.2">
      <c r="A72" s="30"/>
      <c r="B72" s="27" t="s">
        <v>58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AB72" s="31"/>
      <c r="AC72" s="31"/>
      <c r="AD72" s="31"/>
      <c r="AE72" s="31"/>
    </row>
    <row r="73" spans="1:31" x14ac:dyDescent="0.2">
      <c r="A73" s="30"/>
      <c r="B73" s="27" t="s">
        <v>46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1"/>
      <c r="V73" s="31"/>
      <c r="AB73" s="31"/>
      <c r="AC73" s="31"/>
      <c r="AD73" s="31"/>
      <c r="AE73" s="31"/>
    </row>
    <row r="74" spans="1:31" x14ac:dyDescent="0.2">
      <c r="A74" s="30"/>
      <c r="B74" s="27" t="s">
        <v>55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1"/>
      <c r="V74" s="31"/>
      <c r="AB74" s="31"/>
      <c r="AC74" s="31"/>
      <c r="AD74" s="31"/>
      <c r="AE74" s="31"/>
    </row>
    <row r="75" spans="1:31" x14ac:dyDescent="0.2">
      <c r="B75" s="27" t="s">
        <v>54</v>
      </c>
    </row>
    <row r="76" spans="1:31" x14ac:dyDescent="0.2">
      <c r="B76" s="97" t="s">
        <v>52</v>
      </c>
    </row>
    <row r="77" spans="1:31" x14ac:dyDescent="0.2">
      <c r="B77" s="97" t="s">
        <v>53</v>
      </c>
    </row>
    <row r="78" spans="1:31" x14ac:dyDescent="0.2">
      <c r="B78" s="97" t="s">
        <v>59</v>
      </c>
    </row>
    <row r="79" spans="1:31" x14ac:dyDescent="0.2">
      <c r="B79" s="97" t="s">
        <v>60</v>
      </c>
    </row>
    <row r="80" spans="1:31" x14ac:dyDescent="0.2">
      <c r="B80" s="97" t="s">
        <v>66</v>
      </c>
    </row>
    <row r="81" spans="2:2" x14ac:dyDescent="0.2">
      <c r="B81" s="97"/>
    </row>
    <row r="82" spans="2:2" x14ac:dyDescent="0.2">
      <c r="B82" s="55"/>
    </row>
    <row r="84" spans="2:2" x14ac:dyDescent="0.2">
      <c r="B84" s="55"/>
    </row>
    <row r="85" spans="2:2" x14ac:dyDescent="0.2">
      <c r="B85" s="56"/>
    </row>
  </sheetData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79DB2-DEF8-408E-8C84-C4409CA2CA1F}">
  <sheetPr>
    <pageSetUpPr fitToPage="1"/>
  </sheetPr>
  <dimension ref="A1:AT40"/>
  <sheetViews>
    <sheetView showGridLines="0" topLeftCell="A8" zoomScale="85" zoomScaleNormal="85" workbookViewId="0">
      <pane xSplit="2" ySplit="2" topLeftCell="AB10" activePane="bottomRight" state="frozen"/>
      <selection pane="topRight"/>
      <selection pane="bottomLeft"/>
      <selection pane="bottomRight"/>
    </sheetView>
  </sheetViews>
  <sheetFormatPr baseColWidth="10" defaultColWidth="10.85546875" defaultRowHeight="15" x14ac:dyDescent="0.25"/>
  <cols>
    <col min="1" max="1" width="10.85546875" style="191"/>
    <col min="2" max="2" width="33.85546875" style="191" customWidth="1"/>
    <col min="3" max="3" width="10.5703125" style="191" customWidth="1"/>
    <col min="4" max="4" width="10.42578125" style="191" customWidth="1"/>
    <col min="5" max="5" width="9.42578125" style="191" customWidth="1"/>
    <col min="6" max="6" width="10.28515625" style="191" customWidth="1"/>
    <col min="7" max="7" width="9" style="191" customWidth="1"/>
    <col min="8" max="8" width="10.85546875" style="191"/>
    <col min="9" max="9" width="6.85546875" style="191" bestFit="1" customWidth="1"/>
    <col min="10" max="10" width="6.28515625" style="191" bestFit="1" customWidth="1"/>
    <col min="11" max="11" width="6.85546875" style="191" bestFit="1" customWidth="1"/>
    <col min="12" max="12" width="7.140625" style="191" bestFit="1" customWidth="1"/>
    <col min="13" max="13" width="9.5703125" style="191" bestFit="1" customWidth="1"/>
    <col min="14" max="14" width="10.5703125" style="191" customWidth="1"/>
    <col min="15" max="15" width="6.85546875" style="191" bestFit="1" customWidth="1"/>
    <col min="16" max="16" width="8" style="191" bestFit="1" customWidth="1"/>
    <col min="17" max="18" width="10.7109375" style="191" customWidth="1"/>
    <col min="19" max="19" width="10.7109375" style="191" bestFit="1" customWidth="1"/>
    <col min="20" max="20" width="8" style="191" bestFit="1" customWidth="1"/>
    <col min="21" max="22" width="11.28515625" style="191" customWidth="1"/>
    <col min="23" max="23" width="9.85546875" style="191" customWidth="1"/>
    <col min="24" max="24" width="12" style="191" customWidth="1"/>
    <col min="25" max="25" width="10.7109375" style="191" bestFit="1" customWidth="1"/>
    <col min="26" max="26" width="10.85546875" style="191" customWidth="1"/>
    <col min="27" max="27" width="11.7109375" style="191" customWidth="1"/>
    <col min="28" max="28" width="8.85546875" style="191" bestFit="1" customWidth="1"/>
    <col min="29" max="29" width="8.7109375" style="191" bestFit="1" customWidth="1"/>
    <col min="30" max="30" width="8.85546875" style="191" bestFit="1" customWidth="1"/>
    <col min="31" max="31" width="10.85546875" style="191"/>
    <col min="32" max="32" width="8.42578125" style="191" customWidth="1"/>
    <col min="33" max="33" width="10.7109375" style="191" bestFit="1" customWidth="1"/>
    <col min="34" max="34" width="8.85546875" style="191" bestFit="1" customWidth="1"/>
    <col min="35" max="35" width="10.7109375" style="191" bestFit="1" customWidth="1"/>
    <col min="36" max="36" width="8.85546875" style="191" bestFit="1" customWidth="1"/>
    <col min="37" max="37" width="7.85546875" style="191" bestFit="1" customWidth="1"/>
    <col min="38" max="38" width="8.85546875" style="191" bestFit="1" customWidth="1"/>
    <col min="39" max="39" width="11.140625" style="191" customWidth="1"/>
    <col min="40" max="40" width="10.42578125" style="191" customWidth="1"/>
    <col min="41" max="41" width="9.7109375" style="191" customWidth="1"/>
    <col min="42" max="42" width="10.85546875" style="191" customWidth="1"/>
    <col min="43" max="43" width="9" style="191" customWidth="1"/>
    <col min="44" max="44" width="8.85546875" style="191" bestFit="1" customWidth="1"/>
    <col min="45" max="45" width="10.7109375" style="191" bestFit="1" customWidth="1"/>
    <col min="46" max="46" width="9.85546875" style="191" customWidth="1"/>
    <col min="47" max="16384" width="10.85546875" style="191"/>
  </cols>
  <sheetData>
    <row r="1" spans="1:46" customFormat="1" x14ac:dyDescent="0.25">
      <c r="C1" s="176"/>
      <c r="D1" s="176"/>
      <c r="W1" s="191"/>
      <c r="X1" s="191"/>
      <c r="Y1" s="191"/>
      <c r="Z1" s="191"/>
      <c r="AM1" s="191"/>
      <c r="AN1" s="191"/>
    </row>
    <row r="2" spans="1:46" customFormat="1" x14ac:dyDescent="0.25">
      <c r="C2" s="191"/>
      <c r="D2" s="191"/>
      <c r="W2" s="191"/>
      <c r="X2" s="191"/>
      <c r="Y2" s="191"/>
      <c r="Z2" s="191"/>
      <c r="AM2" s="191"/>
      <c r="AN2" s="191"/>
    </row>
    <row r="3" spans="1:46" customFormat="1" x14ac:dyDescent="0.25">
      <c r="B3" s="155"/>
      <c r="C3" s="192"/>
      <c r="D3" s="192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92"/>
      <c r="X3" s="192"/>
      <c r="Y3" s="192"/>
      <c r="Z3" s="192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92"/>
      <c r="AN3" s="192"/>
      <c r="AO3" s="156"/>
      <c r="AP3" s="156"/>
      <c r="AQ3" s="156"/>
      <c r="AR3" s="155"/>
      <c r="AS3" s="155"/>
      <c r="AT3" s="155"/>
    </row>
    <row r="4" spans="1:46" customFormat="1" x14ac:dyDescent="0.25">
      <c r="B4" s="115" t="s">
        <v>114</v>
      </c>
      <c r="C4" s="193"/>
      <c r="D4" s="193"/>
      <c r="E4" s="115"/>
      <c r="F4" s="157"/>
      <c r="G4" s="157"/>
      <c r="H4" s="157"/>
      <c r="I4" s="157"/>
      <c r="J4" s="157"/>
      <c r="K4" s="157"/>
      <c r="L4" s="157"/>
      <c r="M4" s="205"/>
      <c r="N4" s="205"/>
      <c r="O4" s="205"/>
      <c r="P4" s="205"/>
      <c r="Q4" s="205"/>
      <c r="R4" s="205"/>
      <c r="S4" s="205"/>
      <c r="T4" s="157"/>
      <c r="U4" s="157"/>
      <c r="V4" s="157"/>
      <c r="W4" s="193"/>
      <c r="X4" s="193"/>
      <c r="Y4" s="193"/>
      <c r="Z4" s="193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93"/>
      <c r="AN4" s="193"/>
      <c r="AO4" s="158"/>
      <c r="AP4" s="158"/>
      <c r="AQ4" s="156"/>
      <c r="AR4" s="156"/>
      <c r="AS4" s="156"/>
      <c r="AT4" s="156"/>
    </row>
    <row r="5" spans="1:46" customFormat="1" x14ac:dyDescent="0.25">
      <c r="B5" s="115" t="s">
        <v>72</v>
      </c>
      <c r="C5" s="193"/>
      <c r="D5" s="193"/>
      <c r="E5" s="115"/>
      <c r="F5" s="115"/>
      <c r="G5" s="115"/>
      <c r="H5" s="115"/>
      <c r="I5" s="157"/>
      <c r="J5" s="157"/>
      <c r="K5" s="157"/>
      <c r="L5" s="157"/>
      <c r="M5" s="205"/>
      <c r="N5" s="205"/>
      <c r="O5" s="205"/>
      <c r="P5" s="205"/>
      <c r="Q5" s="205"/>
      <c r="R5" s="205"/>
      <c r="S5" s="205"/>
      <c r="T5" s="157"/>
      <c r="U5" s="157"/>
      <c r="V5" s="157"/>
      <c r="W5" s="193"/>
      <c r="X5" s="193"/>
      <c r="Y5" s="193"/>
      <c r="Z5" s="193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93"/>
      <c r="AN5" s="193"/>
      <c r="AO5" s="158"/>
      <c r="AP5" s="158"/>
      <c r="AQ5" s="156"/>
      <c r="AR5" s="156"/>
      <c r="AS5" s="156"/>
      <c r="AT5" s="156"/>
    </row>
    <row r="6" spans="1:46" customFormat="1" ht="15.75" thickBot="1" x14ac:dyDescent="0.3">
      <c r="B6" s="155"/>
      <c r="C6" s="192"/>
      <c r="D6" s="192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16"/>
      <c r="P6" s="155"/>
      <c r="Q6" s="155"/>
      <c r="R6" s="155"/>
      <c r="S6" s="155"/>
      <c r="T6" s="155"/>
      <c r="U6" s="155"/>
      <c r="V6" s="155"/>
      <c r="W6" s="192"/>
      <c r="X6" s="192"/>
      <c r="Y6" s="192"/>
      <c r="Z6" s="192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92"/>
      <c r="AN6" s="192"/>
      <c r="AO6" s="156"/>
      <c r="AP6" s="156"/>
      <c r="AQ6" s="156"/>
      <c r="AR6" s="156"/>
      <c r="AS6" s="156"/>
      <c r="AT6" s="156"/>
    </row>
    <row r="7" spans="1:46" customFormat="1" ht="21" thickBot="1" x14ac:dyDescent="0.35">
      <c r="B7" s="155"/>
      <c r="C7" s="206" t="s">
        <v>134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8"/>
    </row>
    <row r="8" spans="1:46" customFormat="1" ht="23.25" thickBot="1" x14ac:dyDescent="0.3">
      <c r="B8" s="159"/>
      <c r="C8" s="209" t="s">
        <v>73</v>
      </c>
      <c r="D8" s="210"/>
      <c r="E8" s="211" t="s">
        <v>74</v>
      </c>
      <c r="F8" s="212"/>
      <c r="G8" s="168" t="s">
        <v>75</v>
      </c>
      <c r="H8" s="169"/>
      <c r="I8" s="213" t="s">
        <v>76</v>
      </c>
      <c r="J8" s="214"/>
      <c r="K8" s="211" t="s">
        <v>77</v>
      </c>
      <c r="L8" s="212"/>
      <c r="M8" s="211" t="s">
        <v>111</v>
      </c>
      <c r="N8" s="212"/>
      <c r="O8" s="211" t="s">
        <v>78</v>
      </c>
      <c r="P8" s="212"/>
      <c r="Q8" s="211" t="s">
        <v>79</v>
      </c>
      <c r="R8" s="212"/>
      <c r="S8" s="211" t="s">
        <v>80</v>
      </c>
      <c r="T8" s="212"/>
      <c r="U8" s="211" t="s">
        <v>81</v>
      </c>
      <c r="V8" s="212"/>
      <c r="W8" s="209" t="s">
        <v>82</v>
      </c>
      <c r="X8" s="210"/>
      <c r="Y8" s="209" t="s">
        <v>83</v>
      </c>
      <c r="Z8" s="210"/>
      <c r="AA8" s="211" t="s">
        <v>84</v>
      </c>
      <c r="AB8" s="212"/>
      <c r="AC8" s="211" t="s">
        <v>85</v>
      </c>
      <c r="AD8" s="212"/>
      <c r="AE8" s="213" t="s">
        <v>86</v>
      </c>
      <c r="AF8" s="214"/>
      <c r="AG8" s="211" t="s">
        <v>87</v>
      </c>
      <c r="AH8" s="212"/>
      <c r="AI8" s="211" t="s">
        <v>89</v>
      </c>
      <c r="AJ8" s="212"/>
      <c r="AK8" s="211" t="s">
        <v>90</v>
      </c>
      <c r="AL8" s="212"/>
      <c r="AM8" s="209" t="s">
        <v>91</v>
      </c>
      <c r="AN8" s="210"/>
      <c r="AO8" s="168" t="s">
        <v>92</v>
      </c>
      <c r="AP8" s="169"/>
      <c r="AQ8" s="168" t="s">
        <v>93</v>
      </c>
      <c r="AR8" s="169"/>
      <c r="AS8" s="211" t="s">
        <v>94</v>
      </c>
      <c r="AT8" s="212"/>
    </row>
    <row r="9" spans="1:46" customFormat="1" ht="15.75" thickBot="1" x14ac:dyDescent="0.3">
      <c r="B9" s="160" t="s">
        <v>95</v>
      </c>
      <c r="C9" s="179" t="s">
        <v>132</v>
      </c>
      <c r="D9" s="179" t="s">
        <v>97</v>
      </c>
      <c r="E9" s="161" t="s">
        <v>132</v>
      </c>
      <c r="F9" s="161" t="s">
        <v>97</v>
      </c>
      <c r="G9" s="161" t="s">
        <v>132</v>
      </c>
      <c r="H9" s="161" t="s">
        <v>97</v>
      </c>
      <c r="I9" s="161" t="s">
        <v>132</v>
      </c>
      <c r="J9" s="161" t="s">
        <v>97</v>
      </c>
      <c r="K9" s="161" t="s">
        <v>132</v>
      </c>
      <c r="L9" s="161" t="s">
        <v>97</v>
      </c>
      <c r="M9" s="161" t="s">
        <v>132</v>
      </c>
      <c r="N9" s="161" t="s">
        <v>97</v>
      </c>
      <c r="O9" s="161" t="s">
        <v>132</v>
      </c>
      <c r="P9" s="161" t="s">
        <v>97</v>
      </c>
      <c r="Q9" s="161" t="s">
        <v>132</v>
      </c>
      <c r="R9" s="161" t="s">
        <v>97</v>
      </c>
      <c r="S9" s="161" t="s">
        <v>132</v>
      </c>
      <c r="T9" s="161" t="s">
        <v>97</v>
      </c>
      <c r="U9" s="161" t="s">
        <v>132</v>
      </c>
      <c r="V9" s="161" t="s">
        <v>97</v>
      </c>
      <c r="W9" s="179" t="s">
        <v>132</v>
      </c>
      <c r="X9" s="179" t="s">
        <v>97</v>
      </c>
      <c r="Y9" s="179" t="s">
        <v>132</v>
      </c>
      <c r="Z9" s="179" t="s">
        <v>97</v>
      </c>
      <c r="AA9" s="161" t="s">
        <v>132</v>
      </c>
      <c r="AB9" s="161" t="s">
        <v>97</v>
      </c>
      <c r="AC9" s="161" t="s">
        <v>132</v>
      </c>
      <c r="AD9" s="161" t="s">
        <v>97</v>
      </c>
      <c r="AE9" s="161" t="s">
        <v>132</v>
      </c>
      <c r="AF9" s="161" t="s">
        <v>97</v>
      </c>
      <c r="AG9" s="161" t="s">
        <v>132</v>
      </c>
      <c r="AH9" s="161" t="s">
        <v>97</v>
      </c>
      <c r="AI9" s="161" t="s">
        <v>132</v>
      </c>
      <c r="AJ9" s="161" t="s">
        <v>97</v>
      </c>
      <c r="AK9" s="161" t="s">
        <v>132</v>
      </c>
      <c r="AL9" s="161" t="s">
        <v>97</v>
      </c>
      <c r="AM9" s="179" t="s">
        <v>132</v>
      </c>
      <c r="AN9" s="179" t="s">
        <v>97</v>
      </c>
      <c r="AO9" s="161" t="s">
        <v>132</v>
      </c>
      <c r="AP9" s="161" t="s">
        <v>97</v>
      </c>
      <c r="AQ9" s="161" t="s">
        <v>132</v>
      </c>
      <c r="AR9" s="161" t="s">
        <v>97</v>
      </c>
      <c r="AS9" s="161" t="s">
        <v>132</v>
      </c>
      <c r="AT9" s="161" t="s">
        <v>97</v>
      </c>
    </row>
    <row r="10" spans="1:46" customFormat="1" x14ac:dyDescent="0.25">
      <c r="A10" s="215" t="s">
        <v>133</v>
      </c>
      <c r="B10" s="117" t="s">
        <v>113</v>
      </c>
      <c r="C10" s="170">
        <v>2</v>
      </c>
      <c r="D10" s="171">
        <f>C10/C24</f>
        <v>1.202783240418328E-5</v>
      </c>
      <c r="E10" s="120">
        <v>1</v>
      </c>
      <c r="F10" s="121">
        <f>E10/E24</f>
        <v>1.1986843240858834E-6</v>
      </c>
      <c r="G10" s="121"/>
      <c r="H10" s="121"/>
      <c r="I10" s="122"/>
      <c r="J10" s="123"/>
      <c r="K10" s="122">
        <v>1000</v>
      </c>
      <c r="L10" s="124">
        <f>K10/K24</f>
        <v>1</v>
      </c>
      <c r="M10" s="125"/>
      <c r="N10" s="126"/>
      <c r="O10" s="127"/>
      <c r="P10" s="151"/>
      <c r="Q10" s="122"/>
      <c r="R10" s="124"/>
      <c r="S10" s="120"/>
      <c r="T10" s="128"/>
      <c r="U10" s="125"/>
      <c r="V10" s="129"/>
      <c r="W10" s="173"/>
      <c r="X10" s="172"/>
      <c r="Y10" s="173"/>
      <c r="Z10" s="175"/>
      <c r="AA10" s="122"/>
      <c r="AB10" s="119"/>
      <c r="AC10" s="130">
        <v>5867</v>
      </c>
      <c r="AD10" s="121">
        <f>AC10/AC24</f>
        <v>5.3567923158745305E-4</v>
      </c>
      <c r="AE10" s="175"/>
      <c r="AF10" s="124">
        <v>6.9999999999999999E-4</v>
      </c>
      <c r="AG10" s="122">
        <f>600000+217143+20000+40714+85499</f>
        <v>963356</v>
      </c>
      <c r="AH10" s="119">
        <f>AG10/AG24</f>
        <v>0.79958566390470265</v>
      </c>
      <c r="AI10" s="173"/>
      <c r="AJ10" s="119">
        <v>0.99999950000000004</v>
      </c>
      <c r="AK10" s="122"/>
      <c r="AL10" s="119"/>
      <c r="AM10" s="173">
        <v>519</v>
      </c>
      <c r="AN10" s="174">
        <f>AM10/$AM$24</f>
        <v>0.38530066815144765</v>
      </c>
      <c r="AO10" s="122">
        <f>(1398478+5701521+1000053-3306481+3440334)-1</f>
        <v>8233904</v>
      </c>
      <c r="AP10" s="119">
        <f>AO10/AO24</f>
        <v>0.99999987855094274</v>
      </c>
      <c r="AQ10" s="122">
        <f>9517289+1249333</f>
        <v>10766622</v>
      </c>
      <c r="AR10" s="132">
        <f>AQ10/AQ24</f>
        <v>0.99999990712036635</v>
      </c>
      <c r="AS10" s="122"/>
      <c r="AT10" s="131"/>
    </row>
    <row r="11" spans="1:46" customFormat="1" x14ac:dyDescent="0.25">
      <c r="A11" s="216"/>
      <c r="B11" s="162" t="s">
        <v>99</v>
      </c>
      <c r="C11" s="180"/>
      <c r="D11" s="174"/>
      <c r="E11" s="122">
        <f>629985+60518+143745-1</f>
        <v>834247</v>
      </c>
      <c r="F11" s="121">
        <f>E11/E24</f>
        <v>0.99999880131567587</v>
      </c>
      <c r="G11" s="122">
        <f>12610+16+16+15+16</f>
        <v>12673</v>
      </c>
      <c r="H11" s="131">
        <f>G11/G24</f>
        <v>0.70001104728236851</v>
      </c>
      <c r="I11" s="122">
        <f>12610+16+16+15</f>
        <v>12657</v>
      </c>
      <c r="J11" s="131">
        <f>I11/I24</f>
        <v>0.99873747336857888</v>
      </c>
      <c r="K11" s="122"/>
      <c r="L11" s="124"/>
      <c r="M11" s="122">
        <v>1</v>
      </c>
      <c r="N11" s="134">
        <f>M11/M24</f>
        <v>1.0714606387148301E-7</v>
      </c>
      <c r="O11" s="120">
        <v>1</v>
      </c>
      <c r="P11" s="140">
        <f>O11/O24</f>
        <v>1.2824787749762742E-5</v>
      </c>
      <c r="Q11" s="122">
        <v>1</v>
      </c>
      <c r="R11" s="121">
        <f>Q11/Q24</f>
        <v>2.7277686852154935E-4</v>
      </c>
      <c r="S11" s="204"/>
      <c r="T11" s="135">
        <f>100%-T13</f>
        <v>9.1999999999980986E-5</v>
      </c>
      <c r="U11" s="122">
        <v>1</v>
      </c>
      <c r="V11" s="136">
        <f>U11/U24</f>
        <v>1.8375597206909226E-4</v>
      </c>
      <c r="W11" s="173"/>
      <c r="X11" s="172"/>
      <c r="Y11" s="173"/>
      <c r="Z11" s="175"/>
      <c r="AA11" s="122">
        <v>10</v>
      </c>
      <c r="AB11" s="119">
        <f>AA11/$AA$24</f>
        <v>2.1868336649484351E-7</v>
      </c>
      <c r="AC11" s="122"/>
      <c r="AD11" s="124"/>
      <c r="AE11" s="119"/>
      <c r="AF11" s="124"/>
      <c r="AG11" s="122"/>
      <c r="AH11" s="119"/>
      <c r="AI11" s="122"/>
      <c r="AJ11" s="124"/>
      <c r="AK11" s="122">
        <v>1</v>
      </c>
      <c r="AL11" s="119">
        <f>AK11/$AK$24</f>
        <v>3.0303030303030305E-7</v>
      </c>
      <c r="AM11" s="173">
        <v>728</v>
      </c>
      <c r="AN11" s="174">
        <f>AM11/$AM$24</f>
        <v>0.54046028210838903</v>
      </c>
      <c r="AO11" s="122">
        <f>1+133852-133853</f>
        <v>0</v>
      </c>
      <c r="AP11" s="124">
        <f>AO11/AO24</f>
        <v>0</v>
      </c>
      <c r="AQ11" s="122">
        <v>1</v>
      </c>
      <c r="AR11" s="132">
        <f>AQ11/AQ24</f>
        <v>9.2879633660433734E-8</v>
      </c>
      <c r="AS11" s="122"/>
      <c r="AT11" s="137"/>
    </row>
    <row r="12" spans="1:46" customFormat="1" x14ac:dyDescent="0.25">
      <c r="A12" s="216"/>
      <c r="B12" s="120" t="s">
        <v>100</v>
      </c>
      <c r="C12" s="170"/>
      <c r="D12" s="174"/>
      <c r="E12" s="122"/>
      <c r="F12" s="124"/>
      <c r="G12" s="122"/>
      <c r="H12" s="131"/>
      <c r="I12" s="122"/>
      <c r="J12" s="131"/>
      <c r="K12" s="122"/>
      <c r="L12" s="124"/>
      <c r="M12" s="122"/>
      <c r="N12" s="131"/>
      <c r="O12" s="120"/>
      <c r="P12" s="129"/>
      <c r="Q12" s="122"/>
      <c r="R12" s="124"/>
      <c r="S12" s="120"/>
      <c r="T12" s="128"/>
      <c r="U12" s="122"/>
      <c r="V12" s="129"/>
      <c r="W12" s="173"/>
      <c r="X12" s="172"/>
      <c r="Y12" s="173"/>
      <c r="Z12" s="174"/>
      <c r="AA12" s="122"/>
      <c r="AB12" s="119"/>
      <c r="AC12" s="122"/>
      <c r="AD12" s="124"/>
      <c r="AE12" s="119"/>
      <c r="AF12" s="124"/>
      <c r="AG12" s="122"/>
      <c r="AH12" s="119"/>
      <c r="AI12" s="122"/>
      <c r="AJ12" s="124"/>
      <c r="AK12" s="122"/>
      <c r="AL12" s="124"/>
      <c r="AM12" s="173"/>
      <c r="AN12" s="174"/>
      <c r="AO12" s="122"/>
      <c r="AP12" s="124"/>
      <c r="AQ12" s="122"/>
      <c r="AR12" s="131"/>
      <c r="AS12" s="122"/>
      <c r="AT12" s="131"/>
    </row>
    <row r="13" spans="1:46" customFormat="1" x14ac:dyDescent="0.25">
      <c r="A13" s="216"/>
      <c r="B13" s="120" t="s">
        <v>112</v>
      </c>
      <c r="C13" s="170"/>
      <c r="D13" s="174"/>
      <c r="E13" s="122"/>
      <c r="F13" s="124"/>
      <c r="G13" s="122"/>
      <c r="H13" s="131"/>
      <c r="I13" s="122"/>
      <c r="J13" s="131"/>
      <c r="K13" s="122"/>
      <c r="L13" s="124"/>
      <c r="M13" s="122"/>
      <c r="N13" s="131"/>
      <c r="O13" s="122">
        <v>51153</v>
      </c>
      <c r="P13" s="140">
        <f>O13/O24</f>
        <v>0.65602636776361356</v>
      </c>
      <c r="Q13" s="122">
        <v>3665</v>
      </c>
      <c r="R13" s="121">
        <f>Q13/Q24</f>
        <v>0.99972722313147844</v>
      </c>
      <c r="S13" s="204"/>
      <c r="T13" s="135">
        <v>0.99990800000000002</v>
      </c>
      <c r="U13" s="122">
        <v>5441</v>
      </c>
      <c r="V13" s="136">
        <f>U13/U24</f>
        <v>0.9998162440279309</v>
      </c>
      <c r="W13" s="173"/>
      <c r="X13" s="172"/>
      <c r="Y13" s="173"/>
      <c r="Z13" s="174"/>
      <c r="AA13" s="122"/>
      <c r="AB13" s="119"/>
      <c r="AC13" s="122"/>
      <c r="AD13" s="124"/>
      <c r="AE13" s="119"/>
      <c r="AF13" s="124"/>
      <c r="AG13" s="122"/>
      <c r="AH13" s="119"/>
      <c r="AI13" s="122"/>
      <c r="AJ13" s="124"/>
      <c r="AK13" s="122"/>
      <c r="AL13" s="124"/>
      <c r="AM13" s="173"/>
      <c r="AN13" s="174"/>
      <c r="AO13" s="122"/>
      <c r="AP13" s="124"/>
      <c r="AQ13" s="122"/>
      <c r="AR13" s="131"/>
      <c r="AS13" s="122"/>
      <c r="AT13" s="131"/>
    </row>
    <row r="14" spans="1:46" customFormat="1" x14ac:dyDescent="0.25">
      <c r="A14" s="216"/>
      <c r="B14" s="120" t="s">
        <v>101</v>
      </c>
      <c r="C14" s="170">
        <v>5561</v>
      </c>
      <c r="D14" s="171">
        <f>C14/C24</f>
        <v>3.3443387999831611E-2</v>
      </c>
      <c r="E14" s="122"/>
      <c r="F14" s="124"/>
      <c r="G14" s="122">
        <f>16-16</f>
        <v>0</v>
      </c>
      <c r="H14" s="131">
        <f>G14/G24</f>
        <v>0</v>
      </c>
      <c r="I14" s="122">
        <v>16</v>
      </c>
      <c r="J14" s="131">
        <f>I14/I24</f>
        <v>1.2625266314211315E-3</v>
      </c>
      <c r="K14" s="122"/>
      <c r="L14" s="124"/>
      <c r="M14" s="122"/>
      <c r="N14" s="131"/>
      <c r="O14" s="122"/>
      <c r="P14" s="129"/>
      <c r="Q14" s="122"/>
      <c r="R14" s="124"/>
      <c r="S14" s="138"/>
      <c r="T14" s="139"/>
      <c r="U14" s="122"/>
      <c r="V14" s="140"/>
      <c r="W14" s="173"/>
      <c r="X14" s="172"/>
      <c r="Y14" s="173"/>
      <c r="Z14" s="174"/>
      <c r="AA14" s="122"/>
      <c r="AB14" s="119"/>
      <c r="AC14" s="122"/>
      <c r="AD14" s="124"/>
      <c r="AE14" s="119"/>
      <c r="AF14" s="124"/>
      <c r="AG14" s="122"/>
      <c r="AH14" s="119"/>
      <c r="AI14" s="122"/>
      <c r="AJ14" s="124"/>
      <c r="AK14" s="122">
        <f>283872-1-1+3016129</f>
        <v>3299999</v>
      </c>
      <c r="AL14" s="119">
        <f>AK14/$AK$24</f>
        <v>0.99999969696969693</v>
      </c>
      <c r="AM14" s="173">
        <v>100</v>
      </c>
      <c r="AN14" s="174">
        <f>AM14/$AM$24</f>
        <v>7.4239049740163321E-2</v>
      </c>
      <c r="AO14" s="122"/>
      <c r="AP14" s="124"/>
      <c r="AQ14" s="122"/>
      <c r="AR14" s="131"/>
      <c r="AS14" s="122"/>
      <c r="AT14" s="131"/>
    </row>
    <row r="15" spans="1:46" customFormat="1" x14ac:dyDescent="0.25">
      <c r="A15" s="216"/>
      <c r="B15" s="120" t="s">
        <v>102</v>
      </c>
      <c r="C15" s="170"/>
      <c r="D15" s="174"/>
      <c r="E15" s="122"/>
      <c r="F15" s="124"/>
      <c r="G15" s="124"/>
      <c r="H15" s="124"/>
      <c r="I15" s="122"/>
      <c r="J15" s="131"/>
      <c r="K15" s="122"/>
      <c r="L15" s="124"/>
      <c r="M15" s="122"/>
      <c r="N15" s="131"/>
      <c r="O15" s="122"/>
      <c r="P15" s="129"/>
      <c r="Q15" s="122"/>
      <c r="R15" s="124"/>
      <c r="S15" s="120"/>
      <c r="T15" s="139"/>
      <c r="U15" s="122"/>
      <c r="V15" s="139"/>
      <c r="W15" s="173"/>
      <c r="X15" s="174"/>
      <c r="Y15" s="173"/>
      <c r="Z15" s="174"/>
      <c r="AA15" s="122"/>
      <c r="AB15" s="119"/>
      <c r="AC15" s="122"/>
      <c r="AD15" s="124"/>
      <c r="AE15" s="119"/>
      <c r="AF15" s="124"/>
      <c r="AG15" s="122"/>
      <c r="AH15" s="119"/>
      <c r="AI15" s="122"/>
      <c r="AJ15" s="124"/>
      <c r="AK15" s="122"/>
      <c r="AL15" s="124"/>
      <c r="AM15" s="173"/>
      <c r="AN15" s="174"/>
      <c r="AO15" s="122"/>
      <c r="AP15" s="124"/>
      <c r="AQ15" s="122"/>
      <c r="AR15" s="131"/>
      <c r="AS15" s="122"/>
      <c r="AT15" s="131"/>
    </row>
    <row r="16" spans="1:46" customFormat="1" x14ac:dyDescent="0.25">
      <c r="A16" s="216"/>
      <c r="B16" s="120" t="s">
        <v>103</v>
      </c>
      <c r="C16" s="181">
        <f>1-1</f>
        <v>0</v>
      </c>
      <c r="D16" s="171">
        <f>C16/C24</f>
        <v>0</v>
      </c>
      <c r="E16" s="122"/>
      <c r="F16" s="124"/>
      <c r="G16" s="124"/>
      <c r="H16" s="124"/>
      <c r="I16" s="122"/>
      <c r="J16" s="131"/>
      <c r="K16" s="122"/>
      <c r="L16" s="124"/>
      <c r="M16" s="122"/>
      <c r="N16" s="131"/>
      <c r="O16" s="122"/>
      <c r="P16" s="129"/>
      <c r="Q16" s="122"/>
      <c r="R16" s="124"/>
      <c r="S16" s="120"/>
      <c r="T16" s="128"/>
      <c r="U16" s="122"/>
      <c r="V16" s="129"/>
      <c r="W16" s="173"/>
      <c r="X16" s="174"/>
      <c r="Y16" s="173"/>
      <c r="Z16" s="174"/>
      <c r="AA16" s="122"/>
      <c r="AB16" s="119"/>
      <c r="AC16" s="122"/>
      <c r="AD16" s="124"/>
      <c r="AE16" s="119"/>
      <c r="AF16" s="124"/>
      <c r="AG16" s="122"/>
      <c r="AH16" s="119"/>
      <c r="AI16" s="122"/>
      <c r="AJ16" s="124"/>
      <c r="AK16" s="122"/>
      <c r="AL16" s="124"/>
      <c r="AM16" s="173"/>
      <c r="AN16" s="174"/>
      <c r="AO16" s="122"/>
      <c r="AP16" s="124"/>
      <c r="AQ16" s="122"/>
      <c r="AR16" s="131"/>
      <c r="AS16" s="122"/>
      <c r="AT16" s="131"/>
    </row>
    <row r="17" spans="1:46" customFormat="1" x14ac:dyDescent="0.25">
      <c r="A17" s="216"/>
      <c r="B17" s="120" t="s">
        <v>104</v>
      </c>
      <c r="C17" s="170"/>
      <c r="D17" s="182"/>
      <c r="E17" s="122"/>
      <c r="F17" s="124"/>
      <c r="G17" s="124"/>
      <c r="H17" s="124"/>
      <c r="I17" s="122"/>
      <c r="J17" s="131"/>
      <c r="K17" s="122"/>
      <c r="L17" s="124"/>
      <c r="M17" s="122"/>
      <c r="N17" s="131"/>
      <c r="O17" s="122"/>
      <c r="P17" s="129"/>
      <c r="Q17" s="122"/>
      <c r="R17" s="124"/>
      <c r="S17" s="120"/>
      <c r="T17" s="128"/>
      <c r="U17" s="122"/>
      <c r="V17" s="129"/>
      <c r="W17" s="173"/>
      <c r="X17" s="174"/>
      <c r="Y17" s="173"/>
      <c r="Z17" s="174"/>
      <c r="AA17" s="122"/>
      <c r="AB17" s="119"/>
      <c r="AC17" s="122">
        <v>10946583</v>
      </c>
      <c r="AD17" s="119">
        <f>AC17/AC24</f>
        <v>0.99946432076841252</v>
      </c>
      <c r="AE17" s="175"/>
      <c r="AF17" s="124">
        <v>0.99929999999999997</v>
      </c>
      <c r="AG17" s="122"/>
      <c r="AH17" s="119"/>
      <c r="AI17" s="122"/>
      <c r="AJ17" s="124"/>
      <c r="AK17" s="122"/>
      <c r="AL17" s="124"/>
      <c r="AM17" s="173"/>
      <c r="AN17" s="174"/>
      <c r="AO17" s="122"/>
      <c r="AP17" s="124"/>
      <c r="AQ17" s="122"/>
      <c r="AR17" s="131"/>
      <c r="AS17" s="122"/>
      <c r="AT17" s="131"/>
    </row>
    <row r="18" spans="1:46" customFormat="1" x14ac:dyDescent="0.25">
      <c r="A18" s="216"/>
      <c r="B18" s="120" t="s">
        <v>105</v>
      </c>
      <c r="C18" s="170"/>
      <c r="D18" s="182"/>
      <c r="E18" s="122"/>
      <c r="F18" s="124"/>
      <c r="G18" s="124"/>
      <c r="H18" s="124"/>
      <c r="I18" s="122"/>
      <c r="J18" s="131"/>
      <c r="K18" s="122"/>
      <c r="L18" s="124"/>
      <c r="M18" s="122"/>
      <c r="N18" s="131"/>
      <c r="O18" s="122"/>
      <c r="P18" s="129"/>
      <c r="Q18" s="122"/>
      <c r="R18" s="124"/>
      <c r="S18" s="120"/>
      <c r="T18" s="128"/>
      <c r="U18" s="122"/>
      <c r="V18" s="129"/>
      <c r="W18" s="173"/>
      <c r="X18" s="174"/>
      <c r="Y18" s="173"/>
      <c r="Z18" s="174"/>
      <c r="AA18" s="122"/>
      <c r="AB18" s="119"/>
      <c r="AC18" s="122"/>
      <c r="AD18" s="119"/>
      <c r="AE18" s="119"/>
      <c r="AF18" s="124"/>
      <c r="AG18" s="122"/>
      <c r="AH18" s="119"/>
      <c r="AI18" s="122"/>
      <c r="AJ18" s="124"/>
      <c r="AK18" s="122"/>
      <c r="AL18" s="124"/>
      <c r="AM18" s="173"/>
      <c r="AN18" s="174"/>
      <c r="AO18" s="122"/>
      <c r="AP18" s="124"/>
      <c r="AQ18" s="122"/>
      <c r="AR18" s="131"/>
      <c r="AS18" s="122"/>
      <c r="AT18" s="131"/>
    </row>
    <row r="19" spans="1:46" customFormat="1" x14ac:dyDescent="0.25">
      <c r="A19" s="216"/>
      <c r="B19" s="120" t="s">
        <v>106</v>
      </c>
      <c r="C19" s="170"/>
      <c r="D19" s="182"/>
      <c r="E19" s="122"/>
      <c r="F19" s="124"/>
      <c r="G19" s="124"/>
      <c r="H19" s="124"/>
      <c r="I19" s="122"/>
      <c r="J19" s="131"/>
      <c r="K19" s="122"/>
      <c r="L19" s="124"/>
      <c r="M19" s="120"/>
      <c r="N19" s="120"/>
      <c r="O19" s="152"/>
      <c r="Q19" s="122"/>
      <c r="R19" s="124"/>
      <c r="S19" s="120"/>
      <c r="T19" s="128"/>
      <c r="U19" s="152"/>
      <c r="W19" s="173"/>
      <c r="X19" s="174"/>
      <c r="Y19" s="173"/>
      <c r="Z19" s="174"/>
      <c r="AA19" s="122"/>
      <c r="AB19" s="119"/>
      <c r="AC19" s="122"/>
      <c r="AD19" s="119"/>
      <c r="AE19" s="119"/>
      <c r="AF19" s="124"/>
      <c r="AG19" s="122"/>
      <c r="AH19" s="119"/>
      <c r="AI19" s="122"/>
      <c r="AJ19" s="124"/>
      <c r="AK19" s="122"/>
      <c r="AL19" s="124"/>
      <c r="AM19" s="173"/>
      <c r="AN19" s="174"/>
      <c r="AO19" s="122"/>
      <c r="AP19" s="124"/>
      <c r="AQ19" s="122"/>
      <c r="AR19" s="131"/>
      <c r="AS19" s="122"/>
      <c r="AT19" s="131"/>
    </row>
    <row r="20" spans="1:46" customFormat="1" x14ac:dyDescent="0.25">
      <c r="A20" s="216"/>
      <c r="B20" s="144" t="s">
        <v>107</v>
      </c>
      <c r="C20" s="181">
        <v>160718</v>
      </c>
      <c r="D20" s="171">
        <f>C20/C24</f>
        <v>0.96654458416776423</v>
      </c>
      <c r="E20" s="122"/>
      <c r="F20" s="124"/>
      <c r="G20" s="124"/>
      <c r="H20" s="124"/>
      <c r="I20" s="122"/>
      <c r="J20" s="131"/>
      <c r="K20" s="122"/>
      <c r="L20" s="124"/>
      <c r="M20" s="122">
        <f>9332551+97+98+98+209</f>
        <v>9333053</v>
      </c>
      <c r="N20" s="134">
        <f>M20/M24</f>
        <v>0.99999989285393609</v>
      </c>
      <c r="O20" s="122">
        <v>26820</v>
      </c>
      <c r="P20" s="140">
        <f>O20/O24</f>
        <v>0.34396080744863672</v>
      </c>
      <c r="Q20" s="122"/>
      <c r="R20" s="124"/>
      <c r="S20" s="120"/>
      <c r="T20" s="128"/>
      <c r="U20" s="122"/>
      <c r="V20" s="129"/>
      <c r="W20" s="173"/>
      <c r="X20" s="174"/>
      <c r="Y20" s="173"/>
      <c r="Z20" s="174"/>
      <c r="AA20" s="122">
        <f>22851287+22876918</f>
        <v>45728205</v>
      </c>
      <c r="AB20" s="119">
        <f>AA20/AA24</f>
        <v>0.99999978131663347</v>
      </c>
      <c r="AC20" s="122"/>
      <c r="AD20" s="119"/>
      <c r="AE20" s="119"/>
      <c r="AF20" s="124"/>
      <c r="AG20" s="122"/>
      <c r="AH20" s="119"/>
      <c r="AI20" s="122"/>
      <c r="AJ20" s="124"/>
      <c r="AK20" s="122"/>
      <c r="AL20" s="124"/>
      <c r="AM20" s="173"/>
      <c r="AN20" s="174"/>
      <c r="AO20" s="122"/>
      <c r="AP20" s="124"/>
      <c r="AQ20" s="122"/>
      <c r="AR20" s="131"/>
      <c r="AS20" s="122"/>
      <c r="AT20" s="131"/>
    </row>
    <row r="21" spans="1:46" customFormat="1" x14ac:dyDescent="0.25">
      <c r="A21" s="216"/>
      <c r="B21" s="144" t="s">
        <v>110</v>
      </c>
      <c r="C21" s="170"/>
      <c r="D21" s="182"/>
      <c r="E21" s="122"/>
      <c r="F21" s="124"/>
      <c r="G21" s="124"/>
      <c r="H21" s="124"/>
      <c r="I21" s="122"/>
      <c r="J21" s="131"/>
      <c r="K21" s="122"/>
      <c r="L21" s="124"/>
      <c r="M21" s="122"/>
      <c r="N21" s="134"/>
      <c r="O21" s="122"/>
      <c r="P21" s="129"/>
      <c r="Q21" s="122"/>
      <c r="R21" s="124"/>
      <c r="S21" s="120"/>
      <c r="T21" s="128"/>
      <c r="U21" s="122"/>
      <c r="V21" s="129"/>
      <c r="W21" s="173"/>
      <c r="X21" s="174"/>
      <c r="Y21" s="173"/>
      <c r="Z21" s="174"/>
      <c r="AA21" s="122"/>
      <c r="AB21" s="119"/>
      <c r="AC21" s="122"/>
      <c r="AD21" s="119"/>
      <c r="AE21" s="119"/>
      <c r="AF21" s="124"/>
      <c r="AG21" s="122"/>
      <c r="AH21" s="119"/>
      <c r="AI21" s="122"/>
      <c r="AJ21" s="124"/>
      <c r="AK21" s="122"/>
      <c r="AL21" s="124"/>
      <c r="AM21" s="173"/>
      <c r="AN21" s="174"/>
      <c r="AO21" s="122"/>
      <c r="AP21" s="124"/>
      <c r="AQ21" s="122"/>
      <c r="AR21" s="131"/>
      <c r="AS21" s="122">
        <v>43919</v>
      </c>
      <c r="AT21" s="137">
        <v>1</v>
      </c>
    </row>
    <row r="22" spans="1:46" customFormat="1" x14ac:dyDescent="0.25">
      <c r="A22" s="216"/>
      <c r="B22" s="144" t="s">
        <v>115</v>
      </c>
      <c r="C22" s="170"/>
      <c r="D22" s="182"/>
      <c r="E22" s="122"/>
      <c r="F22" s="124"/>
      <c r="G22" s="124"/>
      <c r="H22" s="124"/>
      <c r="I22" s="122"/>
      <c r="J22" s="131"/>
      <c r="K22" s="122"/>
      <c r="L22" s="124"/>
      <c r="M22" s="122"/>
      <c r="N22" s="134"/>
      <c r="O22" s="122"/>
      <c r="P22" s="129"/>
      <c r="Q22" s="122"/>
      <c r="R22" s="124"/>
      <c r="S22" s="120"/>
      <c r="T22" s="128"/>
      <c r="U22" s="122"/>
      <c r="V22" s="129"/>
      <c r="W22" s="173"/>
      <c r="X22" s="174"/>
      <c r="Y22" s="173"/>
      <c r="Z22" s="174"/>
      <c r="AA22" s="122"/>
      <c r="AB22" s="119"/>
      <c r="AC22" s="122"/>
      <c r="AD22" s="119"/>
      <c r="AE22" s="119"/>
      <c r="AF22" s="124"/>
      <c r="AG22" s="122"/>
      <c r="AH22" s="119"/>
      <c r="AI22" s="173"/>
      <c r="AJ22" s="119">
        <v>4.9999999999999998E-7</v>
      </c>
      <c r="AK22" s="122"/>
      <c r="AL22" s="124"/>
      <c r="AM22" s="173"/>
      <c r="AN22" s="174"/>
      <c r="AO22" s="122"/>
      <c r="AP22" s="124"/>
      <c r="AQ22" s="122"/>
      <c r="AR22" s="131"/>
      <c r="AS22" s="122"/>
      <c r="AT22" s="137"/>
    </row>
    <row r="23" spans="1:46" customFormat="1" ht="15.75" thickBot="1" x14ac:dyDescent="0.3">
      <c r="A23" s="217"/>
      <c r="B23" s="145" t="s">
        <v>108</v>
      </c>
      <c r="C23" s="180"/>
      <c r="D23" s="174"/>
      <c r="E23" s="122"/>
      <c r="F23" s="124"/>
      <c r="G23" s="130">
        <v>5431</v>
      </c>
      <c r="H23" s="124">
        <f>G23/G24</f>
        <v>0.29998895271763149</v>
      </c>
      <c r="I23" s="122"/>
      <c r="J23" s="131"/>
      <c r="K23" s="146"/>
      <c r="L23" s="124"/>
      <c r="M23" s="122">
        <f>503-98-98-98-209</f>
        <v>0</v>
      </c>
      <c r="N23" s="124">
        <f>M23/M24</f>
        <v>0</v>
      </c>
      <c r="O23" s="153"/>
      <c r="P23" s="136"/>
      <c r="Q23" s="122"/>
      <c r="R23" s="124"/>
      <c r="S23" s="120"/>
      <c r="T23" s="128"/>
      <c r="U23" s="153"/>
      <c r="V23" s="129"/>
      <c r="W23" s="173"/>
      <c r="X23" s="174"/>
      <c r="Y23" s="173"/>
      <c r="Z23" s="174"/>
      <c r="AA23" s="122"/>
      <c r="AB23" s="119"/>
      <c r="AC23" s="122"/>
      <c r="AD23" s="124"/>
      <c r="AE23" s="119"/>
      <c r="AF23" s="124"/>
      <c r="AG23" s="122">
        <f>400000-217143+204819-20000-40714-85499</f>
        <v>241463</v>
      </c>
      <c r="AH23" s="119">
        <f>AG23/AG24</f>
        <v>0.2004143360952973</v>
      </c>
      <c r="AI23" s="122"/>
      <c r="AJ23" s="119"/>
      <c r="AK23" s="122"/>
      <c r="AL23" s="124"/>
      <c r="AM23" s="173"/>
      <c r="AN23" s="175"/>
      <c r="AO23" s="122">
        <v>1</v>
      </c>
      <c r="AP23" s="119">
        <f>AO23/AO24</f>
        <v>1.214490572820551E-7</v>
      </c>
      <c r="AQ23" s="122"/>
      <c r="AR23" s="131"/>
      <c r="AS23" s="122"/>
      <c r="AT23" s="131"/>
    </row>
    <row r="24" spans="1:46" customFormat="1" ht="15.75" thickBot="1" x14ac:dyDescent="0.3">
      <c r="B24" s="147" t="s">
        <v>109</v>
      </c>
      <c r="C24" s="183">
        <f>SUM(C10:C23)</f>
        <v>166281</v>
      </c>
      <c r="D24" s="184">
        <f>SUM(D10:D23)</f>
        <v>1</v>
      </c>
      <c r="E24" s="148">
        <f>SUM(E10:E23)</f>
        <v>834248</v>
      </c>
      <c r="F24" s="149">
        <f>SUM(F11:F23)</f>
        <v>0.99999880131567587</v>
      </c>
      <c r="G24" s="148">
        <f>SUM(G11:G23)</f>
        <v>18104</v>
      </c>
      <c r="H24" s="149">
        <f>SUM(H11:H23)</f>
        <v>1</v>
      </c>
      <c r="I24" s="148">
        <f t="shared" ref="I24:N24" si="0">SUM(I10:I23)</f>
        <v>12673</v>
      </c>
      <c r="J24" s="149">
        <f t="shared" si="0"/>
        <v>1</v>
      </c>
      <c r="K24" s="148">
        <f t="shared" si="0"/>
        <v>1000</v>
      </c>
      <c r="L24" s="149">
        <f t="shared" si="0"/>
        <v>1</v>
      </c>
      <c r="M24" s="148">
        <f t="shared" si="0"/>
        <v>9333054</v>
      </c>
      <c r="N24" s="149">
        <f t="shared" si="0"/>
        <v>1</v>
      </c>
      <c r="O24" s="148">
        <f>SUM(O11:O23)</f>
        <v>77974</v>
      </c>
      <c r="P24" s="149">
        <f>SUM(P10:P23)</f>
        <v>1</v>
      </c>
      <c r="Q24" s="148">
        <f>SUM(Q11:Q23)</f>
        <v>3666</v>
      </c>
      <c r="R24" s="149">
        <f>SUM(R11:R23)</f>
        <v>1</v>
      </c>
      <c r="S24" s="147">
        <f>SUM(S12:S23)</f>
        <v>0</v>
      </c>
      <c r="T24" s="149">
        <f>SUM(T11:T23)</f>
        <v>1</v>
      </c>
      <c r="U24" s="148">
        <f>SUM(U10:U23)</f>
        <v>5442</v>
      </c>
      <c r="V24" s="149">
        <f>SUM(V11:V23)</f>
        <v>1</v>
      </c>
      <c r="W24" s="183"/>
      <c r="X24" s="184"/>
      <c r="Y24" s="183"/>
      <c r="Z24" s="184"/>
      <c r="AA24" s="148">
        <f>SUM(AA10:AA23)</f>
        <v>45728215</v>
      </c>
      <c r="AB24" s="149">
        <f>SUM(AB10:AB23)</f>
        <v>1</v>
      </c>
      <c r="AC24" s="148">
        <f>SUM(AC10:AC17)</f>
        <v>10952450</v>
      </c>
      <c r="AD24" s="149">
        <f>SUM(AD10:AD23)</f>
        <v>1</v>
      </c>
      <c r="AE24" s="149"/>
      <c r="AF24" s="149">
        <f t="shared" ref="AF24:AT24" si="1">SUM(AF10:AF23)</f>
        <v>1</v>
      </c>
      <c r="AG24" s="148">
        <f t="shared" si="1"/>
        <v>1204819</v>
      </c>
      <c r="AH24" s="149">
        <f t="shared" si="1"/>
        <v>1</v>
      </c>
      <c r="AI24" s="148">
        <f t="shared" si="1"/>
        <v>0</v>
      </c>
      <c r="AJ24" s="149">
        <f t="shared" si="1"/>
        <v>1</v>
      </c>
      <c r="AK24" s="148">
        <f t="shared" si="1"/>
        <v>3300000</v>
      </c>
      <c r="AL24" s="149">
        <f t="shared" si="1"/>
        <v>1</v>
      </c>
      <c r="AM24" s="183">
        <f t="shared" si="1"/>
        <v>1347</v>
      </c>
      <c r="AN24" s="184">
        <f t="shared" si="1"/>
        <v>1</v>
      </c>
      <c r="AO24" s="148">
        <f t="shared" si="1"/>
        <v>8233905</v>
      </c>
      <c r="AP24" s="149">
        <f t="shared" si="1"/>
        <v>1</v>
      </c>
      <c r="AQ24" s="148">
        <f t="shared" si="1"/>
        <v>10766623</v>
      </c>
      <c r="AR24" s="150">
        <f t="shared" si="1"/>
        <v>1</v>
      </c>
      <c r="AS24" s="148">
        <f t="shared" si="1"/>
        <v>43919</v>
      </c>
      <c r="AT24" s="150">
        <f t="shared" si="1"/>
        <v>1</v>
      </c>
    </row>
    <row r="25" spans="1:46" x14ac:dyDescent="0.25">
      <c r="B25" s="194"/>
      <c r="C25" s="195"/>
      <c r="D25" s="196"/>
      <c r="E25" s="195"/>
      <c r="F25" s="196"/>
      <c r="G25" s="195"/>
      <c r="H25" s="196"/>
      <c r="I25" s="195"/>
      <c r="J25" s="196"/>
      <c r="K25" s="195"/>
      <c r="L25" s="196"/>
      <c r="M25" s="195"/>
      <c r="N25" s="196"/>
      <c r="O25" s="195"/>
      <c r="P25" s="196"/>
      <c r="Q25" s="195"/>
      <c r="R25" s="196"/>
      <c r="S25" s="194"/>
      <c r="T25" s="196"/>
      <c r="U25" s="195"/>
      <c r="V25" s="196"/>
      <c r="W25" s="195"/>
      <c r="X25" s="196"/>
      <c r="Y25" s="195"/>
      <c r="Z25" s="196"/>
      <c r="AA25" s="195"/>
      <c r="AB25" s="196"/>
      <c r="AC25" s="195"/>
      <c r="AD25" s="196"/>
      <c r="AE25" s="196"/>
      <c r="AF25" s="196"/>
      <c r="AG25" s="195"/>
      <c r="AH25" s="196"/>
      <c r="AI25" s="195"/>
      <c r="AJ25" s="196"/>
      <c r="AK25" s="195"/>
      <c r="AL25" s="196"/>
      <c r="AM25" s="195"/>
      <c r="AN25" s="196"/>
      <c r="AO25" s="195"/>
      <c r="AP25" s="196"/>
      <c r="AQ25" s="195"/>
      <c r="AR25" s="197"/>
      <c r="AS25" s="195"/>
      <c r="AT25" s="197"/>
    </row>
    <row r="26" spans="1:46" x14ac:dyDescent="0.25">
      <c r="I26" s="195"/>
      <c r="J26" s="196"/>
      <c r="K26" s="195"/>
      <c r="L26" s="196"/>
      <c r="M26" s="195"/>
      <c r="N26" s="196"/>
      <c r="O26" s="195"/>
      <c r="P26" s="196"/>
      <c r="Q26" s="195"/>
      <c r="R26" s="196"/>
      <c r="S26" s="194"/>
      <c r="T26" s="196"/>
      <c r="U26" s="195"/>
      <c r="V26" s="196"/>
      <c r="W26" s="195"/>
      <c r="X26" s="196"/>
      <c r="Y26" s="195"/>
      <c r="Z26" s="196"/>
      <c r="AA26" s="195"/>
      <c r="AB26" s="196"/>
      <c r="AC26" s="195"/>
      <c r="AD26" s="196"/>
      <c r="AE26" s="196"/>
      <c r="AF26" s="196"/>
      <c r="AG26" s="195"/>
      <c r="AH26" s="196"/>
      <c r="AI26" s="195"/>
      <c r="AJ26" s="196"/>
      <c r="AK26" s="195"/>
      <c r="AL26" s="196"/>
      <c r="AM26" s="195"/>
      <c r="AN26" s="196"/>
      <c r="AO26" s="195"/>
      <c r="AP26" s="196"/>
      <c r="AQ26" s="195"/>
      <c r="AR26" s="197"/>
      <c r="AS26" s="195"/>
      <c r="AT26" s="197"/>
    </row>
    <row r="27" spans="1:46" x14ac:dyDescent="0.25">
      <c r="I27" s="195"/>
      <c r="J27" s="196"/>
      <c r="K27" s="195"/>
      <c r="L27" s="196"/>
      <c r="M27" s="195"/>
      <c r="N27" s="196"/>
      <c r="O27" s="195"/>
      <c r="P27" s="196"/>
      <c r="Q27" s="195"/>
      <c r="R27" s="196"/>
      <c r="S27" s="194"/>
      <c r="T27" s="196"/>
      <c r="U27" s="195"/>
      <c r="V27" s="196"/>
      <c r="W27" s="195"/>
      <c r="X27" s="196"/>
      <c r="Y27" s="195"/>
      <c r="Z27" s="196"/>
      <c r="AA27" s="195"/>
      <c r="AB27" s="196"/>
      <c r="AC27" s="195"/>
      <c r="AD27" s="196"/>
      <c r="AE27" s="196"/>
      <c r="AF27" s="196"/>
      <c r="AG27" s="195"/>
      <c r="AH27" s="196"/>
      <c r="AI27" s="195"/>
      <c r="AJ27" s="196"/>
      <c r="AK27" s="195"/>
      <c r="AL27" s="196"/>
      <c r="AM27" s="195"/>
      <c r="AN27" s="196"/>
      <c r="AO27" s="195"/>
      <c r="AP27" s="196"/>
      <c r="AQ27" s="195"/>
      <c r="AR27" s="197"/>
      <c r="AS27" s="195"/>
      <c r="AT27" s="197"/>
    </row>
    <row r="28" spans="1:46" x14ac:dyDescent="0.25">
      <c r="I28" s="195"/>
      <c r="J28" s="196"/>
      <c r="K28" s="195"/>
      <c r="L28" s="196"/>
      <c r="M28" s="195"/>
      <c r="N28" s="196"/>
      <c r="O28" s="195"/>
      <c r="P28" s="196"/>
      <c r="Q28" s="195"/>
      <c r="R28" s="196"/>
      <c r="S28" s="194"/>
      <c r="T28" s="196"/>
      <c r="U28" s="195"/>
      <c r="V28" s="196"/>
      <c r="W28" s="195"/>
      <c r="X28" s="196"/>
      <c r="Y28" s="195"/>
      <c r="Z28" s="196"/>
      <c r="AA28" s="195"/>
      <c r="AB28" s="196"/>
      <c r="AC28" s="195"/>
      <c r="AD28" s="196"/>
      <c r="AE28" s="196"/>
      <c r="AF28" s="196"/>
      <c r="AG28" s="195"/>
      <c r="AH28" s="196"/>
      <c r="AI28" s="195"/>
      <c r="AJ28" s="196"/>
      <c r="AK28" s="195"/>
      <c r="AL28" s="196"/>
      <c r="AM28" s="195"/>
      <c r="AN28" s="196"/>
      <c r="AO28" s="195"/>
      <c r="AP28" s="196"/>
      <c r="AQ28" s="195"/>
      <c r="AR28" s="197"/>
      <c r="AS28" s="195"/>
      <c r="AT28" s="197"/>
    </row>
    <row r="29" spans="1:46" x14ac:dyDescent="0.25">
      <c r="I29" s="195"/>
      <c r="J29" s="196"/>
      <c r="K29" s="195"/>
      <c r="L29" s="196"/>
      <c r="M29" s="195"/>
      <c r="N29" s="196"/>
      <c r="O29" s="195"/>
      <c r="P29" s="196"/>
      <c r="Q29" s="195"/>
      <c r="R29" s="196"/>
      <c r="S29" s="194"/>
      <c r="T29" s="196"/>
      <c r="U29" s="195"/>
      <c r="V29" s="196"/>
      <c r="W29" s="195"/>
      <c r="X29" s="196"/>
      <c r="Y29" s="195"/>
      <c r="Z29" s="196"/>
      <c r="AA29" s="195"/>
      <c r="AB29" s="196"/>
      <c r="AC29" s="195"/>
      <c r="AD29" s="196"/>
      <c r="AE29" s="196"/>
      <c r="AF29" s="196"/>
      <c r="AG29" s="195"/>
      <c r="AH29" s="196"/>
      <c r="AI29" s="195"/>
      <c r="AJ29" s="196"/>
      <c r="AK29" s="195"/>
      <c r="AL29" s="196"/>
      <c r="AM29" s="195"/>
      <c r="AN29" s="196"/>
      <c r="AO29" s="195"/>
      <c r="AP29" s="196"/>
      <c r="AQ29" s="195"/>
      <c r="AR29" s="197"/>
      <c r="AS29" s="195"/>
      <c r="AT29" s="197"/>
    </row>
    <row r="30" spans="1:46" x14ac:dyDescent="0.25">
      <c r="S30" s="198" t="s">
        <v>116</v>
      </c>
      <c r="T30" s="198" t="s">
        <v>117</v>
      </c>
      <c r="Y30" s="198" t="s">
        <v>116</v>
      </c>
      <c r="Z30" s="198" t="s">
        <v>117</v>
      </c>
    </row>
    <row r="31" spans="1:46" x14ac:dyDescent="0.25">
      <c r="D31" t="s">
        <v>118</v>
      </c>
      <c r="R31" s="191" t="s">
        <v>119</v>
      </c>
      <c r="T31" s="199"/>
      <c r="X31" s="191" t="s">
        <v>120</v>
      </c>
      <c r="Y31" s="199">
        <v>3077378</v>
      </c>
      <c r="Z31" s="199">
        <v>3865662</v>
      </c>
      <c r="AM31" s="191" t="s">
        <v>121</v>
      </c>
      <c r="AN31" s="200">
        <v>458716.13</v>
      </c>
    </row>
    <row r="32" spans="1:46" x14ac:dyDescent="0.25">
      <c r="R32" s="191" t="s">
        <v>122</v>
      </c>
      <c r="S32" s="199">
        <v>2725555</v>
      </c>
      <c r="T32" s="199"/>
      <c r="X32" s="191" t="s">
        <v>119</v>
      </c>
      <c r="Y32" s="201">
        <v>7071893</v>
      </c>
      <c r="Z32" s="201">
        <v>5422517</v>
      </c>
    </row>
    <row r="33" spans="2:41" x14ac:dyDescent="0.25">
      <c r="B33" s="191" t="s">
        <v>127</v>
      </c>
      <c r="S33" s="199"/>
      <c r="T33" s="199"/>
      <c r="Y33" s="199">
        <f>SUM(Y31:Y32)</f>
        <v>10149271</v>
      </c>
      <c r="Z33" s="199">
        <f>SUM(Z31:Z32)</f>
        <v>9288179</v>
      </c>
      <c r="AO33" s="191" t="s">
        <v>128</v>
      </c>
    </row>
    <row r="34" spans="2:41" x14ac:dyDescent="0.25">
      <c r="X34" s="202" t="s">
        <v>123</v>
      </c>
      <c r="Y34" s="203"/>
      <c r="Z34" s="203"/>
      <c r="AA34" s="202"/>
      <c r="AO34" s="199">
        <v>3440334</v>
      </c>
    </row>
    <row r="35" spans="2:41" x14ac:dyDescent="0.25">
      <c r="X35" s="202" t="s">
        <v>124</v>
      </c>
      <c r="AO35" s="199">
        <f>+AO23-AO34</f>
        <v>-3440333</v>
      </c>
    </row>
    <row r="36" spans="2:41" x14ac:dyDescent="0.25">
      <c r="X36" s="202" t="s">
        <v>125</v>
      </c>
    </row>
    <row r="37" spans="2:41" x14ac:dyDescent="0.25">
      <c r="Y37" s="191" t="s">
        <v>126</v>
      </c>
      <c r="Z37" s="199">
        <v>1949338</v>
      </c>
      <c r="AO37" s="191">
        <v>16250000</v>
      </c>
    </row>
    <row r="38" spans="2:41" x14ac:dyDescent="0.25">
      <c r="Y38" s="191" t="str">
        <f>+X31</f>
        <v>EASA</v>
      </c>
      <c r="Z38" s="199">
        <f>Z37*Z10</f>
        <v>0</v>
      </c>
      <c r="AO38" s="191">
        <f>+AO37/AO34</f>
        <v>4.7233786021938569</v>
      </c>
    </row>
    <row r="39" spans="2:41" x14ac:dyDescent="0.25">
      <c r="Y39" s="191" t="str">
        <f>+X32</f>
        <v>AQSA</v>
      </c>
      <c r="Z39" s="199">
        <f>Z37*Z11</f>
        <v>0</v>
      </c>
    </row>
    <row r="40" spans="2:41" x14ac:dyDescent="0.25">
      <c r="Z40" s="199"/>
    </row>
  </sheetData>
  <mergeCells count="22">
    <mergeCell ref="AE8:AF8"/>
    <mergeCell ref="A10:A23"/>
    <mergeCell ref="U8:V8"/>
    <mergeCell ref="W8:X8"/>
    <mergeCell ref="Y8:Z8"/>
    <mergeCell ref="AA8:AB8"/>
    <mergeCell ref="M4:S5"/>
    <mergeCell ref="C7:AT7"/>
    <mergeCell ref="C8:D8"/>
    <mergeCell ref="E8:F8"/>
    <mergeCell ref="I8:J8"/>
    <mergeCell ref="K8:L8"/>
    <mergeCell ref="M8:N8"/>
    <mergeCell ref="O8:P8"/>
    <mergeCell ref="Q8:R8"/>
    <mergeCell ref="S8:T8"/>
    <mergeCell ref="AG8:AH8"/>
    <mergeCell ref="AI8:AJ8"/>
    <mergeCell ref="AK8:AL8"/>
    <mergeCell ref="AM8:AN8"/>
    <mergeCell ref="AS8:AT8"/>
    <mergeCell ref="AC8:AD8"/>
  </mergeCells>
  <pageMargins left="0.70866141732283472" right="0.70866141732283472" top="0.74803149606299213" bottom="0.74803149606299213" header="0.31496062992125984" footer="0.31496062992125984"/>
  <pageSetup scale="2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E94"/>
  <sheetViews>
    <sheetView showGridLines="0" zoomScale="70" zoomScaleNormal="70" workbookViewId="0"/>
  </sheetViews>
  <sheetFormatPr baseColWidth="10" defaultColWidth="11.5703125" defaultRowHeight="12.75" x14ac:dyDescent="0.2"/>
  <cols>
    <col min="1" max="1" width="2" style="32" customWidth="1"/>
    <col min="2" max="20" width="11.5703125" style="32"/>
    <col min="21" max="21" width="4.7109375" style="32" customWidth="1"/>
    <col min="22" max="25" width="11.5703125" style="32"/>
    <col min="26" max="26" width="4.5703125" style="32" customWidth="1"/>
    <col min="27" max="27" width="11.5703125" style="32"/>
    <col min="28" max="28" width="8" style="32" customWidth="1"/>
    <col min="29" max="29" width="7" style="32" customWidth="1"/>
    <col min="30" max="16384" width="11.5703125" style="32"/>
  </cols>
  <sheetData>
    <row r="1" spans="1:3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</row>
    <row r="2" spans="1:3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31"/>
      <c r="AB2" s="31"/>
      <c r="AC2" s="31"/>
      <c r="AD2" s="31"/>
      <c r="AE2" s="31"/>
    </row>
    <row r="3" spans="1:31" s="90" customFormat="1" ht="30" x14ac:dyDescent="0.4">
      <c r="A3" s="88"/>
      <c r="B3" s="89" t="s">
        <v>67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11"/>
      <c r="T3" s="111"/>
      <c r="U3" s="111"/>
      <c r="V3" s="111"/>
    </row>
    <row r="4" spans="1:3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1"/>
      <c r="AB4" s="31"/>
      <c r="AC4" s="31"/>
      <c r="AD4" s="31"/>
      <c r="AE4" s="31"/>
    </row>
    <row r="5" spans="1:3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</row>
    <row r="6" spans="1:3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</row>
    <row r="7" spans="1:3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</row>
    <row r="8" spans="1:3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</row>
    <row r="9" spans="1:3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</row>
    <row r="10" spans="1:3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</row>
    <row r="11" spans="1:3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4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</row>
    <row r="12" spans="1:31" s="39" customForma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8"/>
      <c r="AA12" s="38"/>
      <c r="AB12" s="38"/>
      <c r="AC12" s="38"/>
      <c r="AD12" s="38"/>
      <c r="AE12" s="38"/>
    </row>
    <row r="13" spans="1:3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4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</row>
    <row r="14" spans="1:3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</row>
    <row r="15" spans="1:3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40"/>
      <c r="AC15" s="31"/>
      <c r="AD15" s="40"/>
      <c r="AE15" s="31"/>
    </row>
    <row r="16" spans="1:31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x14ac:dyDescent="0.2">
      <c r="A18" s="30"/>
      <c r="B18" s="34"/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4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x14ac:dyDescent="0.2">
      <c r="A19" s="30"/>
      <c r="B19" s="30"/>
      <c r="C19" s="30"/>
      <c r="D19" s="30"/>
      <c r="E19" s="30"/>
      <c r="F19" s="30"/>
      <c r="G19" s="30"/>
      <c r="H19" s="30"/>
      <c r="I19" s="34"/>
      <c r="J19" s="30"/>
      <c r="K19" s="30"/>
      <c r="L19" s="30"/>
      <c r="M19" s="30"/>
      <c r="N19" s="30"/>
      <c r="O19" s="34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4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4"/>
    </row>
    <row r="21" spans="1:3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30"/>
      <c r="AC21" s="31"/>
      <c r="AD21" s="31"/>
      <c r="AE21" s="31"/>
    </row>
    <row r="22" spans="1:3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B22" s="30"/>
      <c r="AC22" s="31"/>
      <c r="AD22" s="31"/>
      <c r="AE22" s="31"/>
    </row>
    <row r="23" spans="1:31" x14ac:dyDescent="0.2">
      <c r="A23" s="30"/>
      <c r="B23" s="30"/>
      <c r="C23" s="30"/>
      <c r="D23" s="30"/>
      <c r="E23" s="30"/>
      <c r="F23" s="30"/>
      <c r="G23" s="4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30"/>
      <c r="AC23" s="31"/>
      <c r="AD23" s="31"/>
      <c r="AE23" s="31"/>
    </row>
    <row r="24" spans="1:3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B24" s="30"/>
      <c r="AC24" s="31"/>
      <c r="AD24" s="31"/>
      <c r="AE24" s="31"/>
    </row>
    <row r="25" spans="1:31" x14ac:dyDescent="0.2">
      <c r="A25" s="30"/>
      <c r="B25" s="30"/>
      <c r="C25" s="30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31"/>
      <c r="AC25" s="31"/>
      <c r="AD25" s="31"/>
      <c r="AE25" s="31"/>
    </row>
    <row r="26" spans="1:31" x14ac:dyDescent="0.2">
      <c r="A26" s="30"/>
      <c r="B26" s="30"/>
      <c r="C26" s="43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1"/>
      <c r="AB26" s="31"/>
      <c r="AC26" s="31"/>
      <c r="AD26" s="31"/>
      <c r="AE26" s="31"/>
    </row>
    <row r="27" spans="1:31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31"/>
      <c r="AC27" s="31"/>
      <c r="AD27" s="31"/>
      <c r="AE27" s="31"/>
    </row>
    <row r="28" spans="1:31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B28" s="31"/>
      <c r="AC28" s="31"/>
      <c r="AD28" s="31"/>
      <c r="AE28" s="31"/>
    </row>
    <row r="29" spans="1:3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0</v>
      </c>
      <c r="O29" s="30"/>
      <c r="P29" s="30"/>
      <c r="Q29" s="30"/>
      <c r="R29" s="30"/>
      <c r="T29" s="30"/>
      <c r="U29" s="30"/>
      <c r="V29" s="30"/>
      <c r="W29" s="30"/>
      <c r="X29" s="30"/>
      <c r="Y29" s="30"/>
      <c r="Z29" s="31"/>
      <c r="AB29" s="31"/>
      <c r="AC29" s="31"/>
      <c r="AD29" s="31"/>
      <c r="AE29" s="31"/>
    </row>
    <row r="30" spans="1:31" x14ac:dyDescent="0.2">
      <c r="A30" s="30"/>
      <c r="B30" s="30"/>
      <c r="C30" s="30"/>
      <c r="D30" s="30"/>
      <c r="E30" s="44"/>
      <c r="F30" s="30"/>
      <c r="G30" s="30"/>
      <c r="H30" s="30"/>
      <c r="I30" s="30"/>
      <c r="J30" s="30"/>
      <c r="K30" s="30"/>
      <c r="L30" s="3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B30" s="31"/>
      <c r="AC30" s="30"/>
      <c r="AD30" s="30"/>
      <c r="AE30" s="30"/>
    </row>
    <row r="31" spans="1:3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31"/>
      <c r="AC31" s="31"/>
      <c r="AD31" s="31"/>
      <c r="AE31" s="31"/>
    </row>
    <row r="32" spans="1:3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B32" s="31"/>
      <c r="AC32" s="31"/>
      <c r="AD32" s="31"/>
      <c r="AE32" s="31"/>
    </row>
    <row r="33" spans="1:3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B33" s="31"/>
      <c r="AC33" s="31"/>
      <c r="AD33" s="31"/>
      <c r="AE33" s="31"/>
    </row>
    <row r="34" spans="1:3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43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B34" s="31"/>
      <c r="AC34" s="31"/>
      <c r="AD34" s="31"/>
      <c r="AE34" s="31"/>
    </row>
    <row r="35" spans="1:31" x14ac:dyDescent="0.2">
      <c r="A35" s="34"/>
      <c r="B35" s="34"/>
      <c r="C35" s="34"/>
      <c r="D35" s="34"/>
      <c r="E35" s="30"/>
      <c r="F35" s="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B35" s="31"/>
      <c r="AC35" s="30"/>
      <c r="AD35" s="30"/>
      <c r="AE35" s="30"/>
    </row>
    <row r="36" spans="1:31" x14ac:dyDescent="0.2">
      <c r="A36" s="30"/>
      <c r="B36" s="30"/>
      <c r="C36" s="30"/>
      <c r="D36" s="30"/>
      <c r="E36" s="30"/>
      <c r="F36" s="3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B36" s="31"/>
      <c r="AC36" s="30"/>
      <c r="AD36" s="30"/>
      <c r="AE36" s="30"/>
    </row>
    <row r="37" spans="1:3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4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B37" s="31"/>
      <c r="AC37" s="31"/>
      <c r="AD37" s="31"/>
      <c r="AE37" s="31"/>
    </row>
    <row r="38" spans="1:3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B38" s="31"/>
      <c r="AC38" s="30"/>
      <c r="AD38" s="30"/>
      <c r="AE38" s="30"/>
    </row>
    <row r="39" spans="1:3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43"/>
      <c r="L39" s="30"/>
      <c r="M39" s="30"/>
      <c r="N39" s="43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B39" s="31"/>
      <c r="AC39" s="31"/>
      <c r="AD39" s="31"/>
      <c r="AE39" s="31"/>
    </row>
    <row r="40" spans="1:3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1"/>
      <c r="AB40" s="31"/>
      <c r="AC40" s="31"/>
      <c r="AD40" s="31"/>
      <c r="AE40" s="31"/>
    </row>
    <row r="41" spans="1:3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1"/>
      <c r="AB41" s="31"/>
      <c r="AC41" s="31"/>
      <c r="AD41" s="31"/>
      <c r="AE41" s="31"/>
    </row>
    <row r="42" spans="1:31" x14ac:dyDescent="0.2">
      <c r="A42" s="30"/>
      <c r="B42" s="30"/>
      <c r="C42" s="30"/>
      <c r="D42" s="30"/>
      <c r="E42" s="30"/>
      <c r="F42" s="30"/>
      <c r="G42" s="30"/>
      <c r="H42" s="45"/>
      <c r="I42" s="31"/>
      <c r="J42" s="43"/>
      <c r="K42" s="31"/>
      <c r="L42" s="31"/>
      <c r="M42" s="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1"/>
      <c r="AB42" s="31"/>
      <c r="AC42" s="30"/>
      <c r="AD42" s="30"/>
      <c r="AE42" s="30"/>
    </row>
    <row r="43" spans="1:31" x14ac:dyDescent="0.2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1"/>
      <c r="AB43" s="31"/>
      <c r="AC43" s="30"/>
      <c r="AD43" s="30"/>
      <c r="AE43" s="30"/>
    </row>
    <row r="44" spans="1:31" x14ac:dyDescent="0.2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B44" s="31"/>
      <c r="AC44" s="30"/>
      <c r="AD44" s="30"/>
      <c r="AE44" s="30"/>
    </row>
    <row r="45" spans="1:31" x14ac:dyDescent="0.2">
      <c r="A45" s="30"/>
      <c r="B45" s="46"/>
      <c r="C45" s="30"/>
      <c r="D45" s="30"/>
      <c r="E45" s="30"/>
      <c r="F45" s="30"/>
      <c r="G45" s="30"/>
      <c r="H45" s="30"/>
      <c r="I45" s="47"/>
      <c r="J45" s="31"/>
      <c r="K45" s="31"/>
      <c r="L45" s="31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B45" s="31"/>
      <c r="AC45" s="31"/>
      <c r="AD45" s="31"/>
      <c r="AE45" s="31"/>
    </row>
    <row r="46" spans="1:31" x14ac:dyDescent="0.2">
      <c r="A46" s="30"/>
      <c r="B46" s="48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1"/>
      <c r="AB46" s="31"/>
      <c r="AC46" s="31"/>
      <c r="AD46" s="31"/>
      <c r="AE46" s="31"/>
    </row>
    <row r="47" spans="1:31" x14ac:dyDescent="0.2">
      <c r="A47" s="30"/>
      <c r="B47" s="48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9"/>
      <c r="X47" s="30"/>
      <c r="Y47" s="30"/>
      <c r="Z47" s="31"/>
      <c r="AB47" s="31"/>
      <c r="AC47" s="31"/>
      <c r="AD47" s="31"/>
      <c r="AE47" s="31"/>
    </row>
    <row r="48" spans="1:31" x14ac:dyDescent="0.2">
      <c r="A48" s="30"/>
      <c r="B48" s="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49"/>
      <c r="X48" s="30"/>
      <c r="Y48" s="30"/>
      <c r="Z48" s="31"/>
      <c r="AB48" s="31"/>
      <c r="AC48" s="31"/>
      <c r="AD48" s="31"/>
      <c r="AE48" s="31"/>
    </row>
    <row r="49" spans="1:31" x14ac:dyDescent="0.2">
      <c r="A49" s="30"/>
      <c r="B49" s="48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49"/>
      <c r="X49" s="30"/>
      <c r="Y49" s="30"/>
      <c r="Z49" s="31"/>
      <c r="AB49" s="31"/>
      <c r="AC49" s="31"/>
      <c r="AD49" s="31"/>
      <c r="AE49" s="31"/>
    </row>
    <row r="50" spans="1:31" x14ac:dyDescent="0.2">
      <c r="A50" s="30"/>
      <c r="B50" s="4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49"/>
      <c r="X50" s="30"/>
      <c r="Y50" s="30"/>
      <c r="Z50" s="31"/>
      <c r="AB50" s="31"/>
      <c r="AC50" s="31"/>
      <c r="AD50" s="31"/>
      <c r="AE50" s="31"/>
    </row>
    <row r="51" spans="1:31" x14ac:dyDescent="0.2">
      <c r="A51" s="30"/>
      <c r="B51" s="48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49"/>
      <c r="X51" s="30"/>
      <c r="Y51" s="30"/>
      <c r="Z51" s="31"/>
      <c r="AB51" s="31"/>
      <c r="AC51" s="31"/>
      <c r="AD51" s="31"/>
      <c r="AE51" s="31"/>
    </row>
    <row r="52" spans="1:31" x14ac:dyDescent="0.2">
      <c r="A52" s="30"/>
      <c r="B52" s="48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49"/>
      <c r="X52" s="30"/>
      <c r="Y52" s="30"/>
      <c r="Z52" s="31"/>
      <c r="AB52" s="31"/>
      <c r="AC52" s="31"/>
      <c r="AD52" s="31"/>
      <c r="AE52" s="31"/>
    </row>
    <row r="53" spans="1:31" x14ac:dyDescent="0.2">
      <c r="A53" s="30"/>
      <c r="B53" s="4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49"/>
      <c r="X53" s="30"/>
      <c r="Y53" s="30"/>
      <c r="Z53" s="31"/>
      <c r="AB53" s="31"/>
      <c r="AC53" s="31"/>
      <c r="AD53" s="31"/>
      <c r="AE53" s="31"/>
    </row>
    <row r="54" spans="1:31" x14ac:dyDescent="0.2">
      <c r="A54" s="30"/>
      <c r="B54" s="48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49"/>
      <c r="X54" s="30"/>
      <c r="Y54" s="30"/>
      <c r="Z54" s="31"/>
      <c r="AB54" s="31"/>
      <c r="AC54" s="31"/>
      <c r="AD54" s="31"/>
      <c r="AE54" s="31"/>
    </row>
    <row r="55" spans="1:31" x14ac:dyDescent="0.2">
      <c r="A55" s="30"/>
      <c r="B55" s="48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9"/>
      <c r="X55" s="30"/>
      <c r="Y55" s="30"/>
      <c r="Z55" s="31"/>
      <c r="AB55" s="31"/>
      <c r="AC55" s="31"/>
      <c r="AD55" s="31"/>
      <c r="AE55" s="31"/>
    </row>
    <row r="56" spans="1:31" x14ac:dyDescent="0.2">
      <c r="A56" s="30"/>
      <c r="B56" s="4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9"/>
      <c r="X56" s="30"/>
      <c r="Y56" s="30"/>
      <c r="Z56" s="31"/>
      <c r="AB56" s="31"/>
      <c r="AC56" s="31"/>
      <c r="AD56" s="31"/>
      <c r="AE56" s="31"/>
    </row>
    <row r="57" spans="1:31" x14ac:dyDescent="0.2">
      <c r="A57" s="30"/>
      <c r="B57" s="48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B57" s="31"/>
      <c r="AC57" s="31"/>
      <c r="AD57" s="31"/>
      <c r="AE57" s="31"/>
    </row>
    <row r="58" spans="1:31" x14ac:dyDescent="0.2">
      <c r="A58" s="30"/>
      <c r="B58" s="4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B58" s="31"/>
      <c r="AC58" s="31"/>
      <c r="AD58" s="31"/>
      <c r="AE58" s="31"/>
    </row>
    <row r="59" spans="1:31" x14ac:dyDescent="0.2">
      <c r="A59" s="30"/>
      <c r="B59" s="4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B59" s="31"/>
      <c r="AC59" s="31"/>
      <c r="AD59" s="31"/>
      <c r="AE59" s="31"/>
    </row>
    <row r="60" spans="1:31" x14ac:dyDescent="0.2">
      <c r="A60" s="30"/>
      <c r="B60" s="4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31"/>
      <c r="Y60" s="31"/>
      <c r="Z60" s="31"/>
      <c r="AB60" s="31"/>
      <c r="AC60" s="31"/>
      <c r="AD60" s="31"/>
      <c r="AE60" s="31"/>
    </row>
    <row r="61" spans="1:31" x14ac:dyDescent="0.2">
      <c r="A61" s="30"/>
      <c r="B61" s="4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  <c r="X61" s="31"/>
      <c r="Y61" s="31"/>
      <c r="Z61" s="31"/>
      <c r="AB61" s="31"/>
      <c r="AC61" s="31"/>
      <c r="AD61" s="31"/>
      <c r="AE61" s="31"/>
    </row>
    <row r="62" spans="1:31" x14ac:dyDescent="0.2">
      <c r="A62" s="30"/>
      <c r="B62" s="4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31"/>
      <c r="Y62" s="31"/>
      <c r="Z62" s="31"/>
      <c r="AB62" s="31"/>
      <c r="AC62" s="31"/>
      <c r="AD62" s="31"/>
      <c r="AE62" s="31"/>
    </row>
    <row r="63" spans="1:31" x14ac:dyDescent="0.2">
      <c r="A63" s="30"/>
      <c r="B63" s="4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  <c r="AB63" s="31"/>
      <c r="AC63" s="31"/>
      <c r="AD63" s="31"/>
      <c r="AE63" s="31"/>
    </row>
    <row r="64" spans="1:31" x14ac:dyDescent="0.2">
      <c r="A64" s="30"/>
      <c r="B64" s="4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1"/>
      <c r="V64" s="31"/>
      <c r="W64" s="31"/>
      <c r="X64" s="31"/>
      <c r="Y64" s="31"/>
      <c r="Z64" s="31"/>
      <c r="AB64" s="31"/>
      <c r="AC64" s="31"/>
      <c r="AD64" s="31"/>
      <c r="AE64" s="31"/>
    </row>
    <row r="65" spans="1:31" x14ac:dyDescent="0.2">
      <c r="A65" s="30"/>
      <c r="B65" s="5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1"/>
      <c r="V65" s="31"/>
      <c r="W65" s="31"/>
      <c r="X65" s="31"/>
      <c r="Y65" s="31"/>
      <c r="Z65" s="31"/>
      <c r="AB65" s="31"/>
      <c r="AC65" s="31"/>
      <c r="AD65" s="31"/>
      <c r="AE65" s="31"/>
    </row>
    <row r="66" spans="1:31" x14ac:dyDescent="0.2">
      <c r="A66" s="30"/>
      <c r="B66" s="25" t="s">
        <v>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31"/>
      <c r="V66" s="31"/>
      <c r="W66" s="31"/>
      <c r="X66" s="31"/>
      <c r="Y66" s="31"/>
      <c r="Z66" s="31"/>
      <c r="AB66" s="31"/>
      <c r="AC66" s="31"/>
      <c r="AD66" s="31"/>
      <c r="AE66" s="31"/>
    </row>
    <row r="67" spans="1:31" x14ac:dyDescent="0.2">
      <c r="A67" s="30"/>
      <c r="B67" s="27" t="s">
        <v>45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1"/>
      <c r="V67" s="31"/>
      <c r="W67" s="31"/>
      <c r="X67" s="31"/>
      <c r="Y67" s="31"/>
      <c r="Z67" s="31"/>
      <c r="AB67" s="31"/>
      <c r="AC67" s="31"/>
      <c r="AD67" s="31"/>
      <c r="AE67" s="31"/>
    </row>
    <row r="68" spans="1:31" x14ac:dyDescent="0.2">
      <c r="A68" s="30"/>
      <c r="B68" s="27" t="s">
        <v>49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1"/>
      <c r="V68" s="31"/>
      <c r="W68" s="31"/>
      <c r="X68" s="31"/>
      <c r="Y68" s="31"/>
      <c r="Z68" s="31"/>
      <c r="AB68" s="31"/>
      <c r="AC68" s="31"/>
      <c r="AD68" s="31"/>
      <c r="AE68" s="31"/>
    </row>
    <row r="69" spans="1:31" x14ac:dyDescent="0.2">
      <c r="A69" s="30"/>
      <c r="B69" s="27" t="s">
        <v>48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  <c r="AB69" s="31"/>
      <c r="AC69" s="31"/>
      <c r="AD69" s="30"/>
      <c r="AE69" s="51"/>
    </row>
    <row r="70" spans="1:31" x14ac:dyDescent="0.2">
      <c r="A70" s="30"/>
      <c r="B70" s="27" t="s">
        <v>50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  <c r="AB70" s="31"/>
      <c r="AC70" s="31"/>
      <c r="AD70" s="30"/>
      <c r="AE70" s="51"/>
    </row>
    <row r="71" spans="1:31" x14ac:dyDescent="0.2">
      <c r="A71" s="30"/>
      <c r="B71" s="27" t="s">
        <v>16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1"/>
      <c r="U71" s="31"/>
      <c r="V71" s="31"/>
      <c r="W71" s="31"/>
      <c r="X71" s="31"/>
      <c r="Y71" s="31"/>
      <c r="Z71" s="31"/>
      <c r="AB71" s="31"/>
      <c r="AC71" s="31"/>
      <c r="AD71" s="30"/>
      <c r="AE71" s="30"/>
    </row>
    <row r="72" spans="1:31" x14ac:dyDescent="0.2">
      <c r="A72" s="30"/>
      <c r="B72" s="27" t="s">
        <v>41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  <c r="AB72" s="31"/>
      <c r="AC72" s="31"/>
      <c r="AD72" s="31"/>
      <c r="AE72" s="31"/>
    </row>
    <row r="73" spans="1:31" x14ac:dyDescent="0.2">
      <c r="A73" s="30"/>
      <c r="B73" s="27" t="s">
        <v>43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  <c r="AB73" s="31"/>
      <c r="AC73" s="31"/>
      <c r="AD73" s="31"/>
      <c r="AE73" s="31"/>
    </row>
    <row r="74" spans="1:31" x14ac:dyDescent="0.2">
      <c r="A74" s="30"/>
      <c r="B74" s="27" t="s">
        <v>44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  <c r="AB74" s="31"/>
      <c r="AC74" s="31"/>
      <c r="AD74" s="31"/>
      <c r="AE74" s="31"/>
    </row>
    <row r="75" spans="1:31" x14ac:dyDescent="0.2">
      <c r="A75" s="30"/>
      <c r="B75" s="27" t="s">
        <v>42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  <c r="AB75" s="31"/>
      <c r="AC75" s="31"/>
      <c r="AD75" s="31"/>
      <c r="AE75" s="31"/>
    </row>
    <row r="76" spans="1:31" x14ac:dyDescent="0.2">
      <c r="A76" s="30"/>
      <c r="B76" s="27" t="s">
        <v>61</v>
      </c>
      <c r="C76" s="30"/>
      <c r="D76" s="30"/>
      <c r="E76" s="30"/>
      <c r="F76" s="30"/>
      <c r="G76" s="30"/>
      <c r="H76" s="30"/>
      <c r="I76" s="30"/>
      <c r="J76" s="30"/>
      <c r="K76" s="30"/>
      <c r="M76" s="30"/>
      <c r="N76" s="30"/>
      <c r="O76" s="30"/>
      <c r="P76" s="30"/>
      <c r="Q76" s="30"/>
      <c r="R76" s="30"/>
      <c r="S76" s="30"/>
      <c r="T76" s="31"/>
      <c r="U76" s="31"/>
      <c r="V76" s="31"/>
      <c r="AB76" s="31"/>
      <c r="AC76" s="31"/>
      <c r="AD76" s="31"/>
      <c r="AE76" s="31"/>
    </row>
    <row r="77" spans="1:31" x14ac:dyDescent="0.2">
      <c r="A77" s="30"/>
      <c r="B77" s="27" t="s">
        <v>62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31"/>
      <c r="V77" s="31"/>
      <c r="AB77" s="31"/>
      <c r="AC77" s="31"/>
      <c r="AD77" s="31"/>
      <c r="AE77" s="31"/>
    </row>
    <row r="78" spans="1:31" x14ac:dyDescent="0.2">
      <c r="A78" s="30"/>
      <c r="B78" s="27" t="s">
        <v>63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1"/>
      <c r="V78" s="31"/>
      <c r="AB78" s="31"/>
      <c r="AC78" s="31"/>
      <c r="AD78" s="31"/>
      <c r="AE78" s="31"/>
    </row>
    <row r="79" spans="1:31" x14ac:dyDescent="0.2">
      <c r="A79" s="30"/>
      <c r="B79" s="27" t="s">
        <v>56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1"/>
      <c r="U79" s="31"/>
      <c r="V79" s="31"/>
      <c r="AB79" s="31"/>
      <c r="AC79" s="31"/>
      <c r="AD79" s="31"/>
      <c r="AE79" s="31"/>
    </row>
    <row r="80" spans="1:31" x14ac:dyDescent="0.2">
      <c r="A80" s="30"/>
      <c r="B80" s="27" t="s">
        <v>57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1"/>
      <c r="U80" s="31"/>
      <c r="V80" s="31"/>
      <c r="AB80" s="31"/>
      <c r="AC80" s="31"/>
      <c r="AD80" s="31"/>
      <c r="AE80" s="31"/>
    </row>
    <row r="81" spans="1:31" x14ac:dyDescent="0.2">
      <c r="A81" s="30"/>
      <c r="B81" s="27" t="s">
        <v>58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1"/>
      <c r="U81" s="31"/>
      <c r="V81" s="31"/>
      <c r="AB81" s="31"/>
      <c r="AC81" s="31"/>
      <c r="AD81" s="31"/>
      <c r="AE81" s="31"/>
    </row>
    <row r="82" spans="1:31" x14ac:dyDescent="0.2">
      <c r="A82" s="30"/>
      <c r="B82" s="27" t="s">
        <v>46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1"/>
      <c r="U82" s="31"/>
      <c r="V82" s="31"/>
      <c r="AB82" s="31"/>
      <c r="AC82" s="31"/>
      <c r="AD82" s="31"/>
      <c r="AE82" s="31"/>
    </row>
    <row r="83" spans="1:31" x14ac:dyDescent="0.2">
      <c r="A83" s="30"/>
      <c r="B83" s="27" t="s">
        <v>55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1"/>
      <c r="U83" s="31"/>
      <c r="V83" s="31"/>
      <c r="AB83" s="31"/>
      <c r="AC83" s="31"/>
      <c r="AD83" s="31"/>
      <c r="AE83" s="31"/>
    </row>
    <row r="84" spans="1:31" x14ac:dyDescent="0.2">
      <c r="B84" s="27" t="s">
        <v>54</v>
      </c>
    </row>
    <row r="85" spans="1:31" x14ac:dyDescent="0.2">
      <c r="B85" s="97" t="s">
        <v>52</v>
      </c>
    </row>
    <row r="86" spans="1:31" x14ac:dyDescent="0.2">
      <c r="B86" s="114" t="s">
        <v>68</v>
      </c>
    </row>
    <row r="87" spans="1:31" x14ac:dyDescent="0.2">
      <c r="B87" s="97" t="s">
        <v>59</v>
      </c>
    </row>
    <row r="88" spans="1:31" x14ac:dyDescent="0.2">
      <c r="B88" s="97" t="s">
        <v>60</v>
      </c>
    </row>
    <row r="89" spans="1:31" x14ac:dyDescent="0.2">
      <c r="B89" s="114" t="s">
        <v>71</v>
      </c>
    </row>
    <row r="90" spans="1:31" x14ac:dyDescent="0.2">
      <c r="B90" s="97" t="s">
        <v>64</v>
      </c>
    </row>
    <row r="91" spans="1:31" x14ac:dyDescent="0.2">
      <c r="B91" s="114" t="s">
        <v>69</v>
      </c>
    </row>
    <row r="92" spans="1:31" x14ac:dyDescent="0.2">
      <c r="B92" s="114" t="s">
        <v>70</v>
      </c>
    </row>
    <row r="93" spans="1:31" x14ac:dyDescent="0.2">
      <c r="B93" s="114" t="s">
        <v>129</v>
      </c>
    </row>
    <row r="94" spans="1:31" x14ac:dyDescent="0.2">
      <c r="B94" s="114" t="s">
        <v>130</v>
      </c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11"/>
  <sheetViews>
    <sheetView workbookViewId="0">
      <selection activeCell="A30" sqref="A30"/>
    </sheetView>
  </sheetViews>
  <sheetFormatPr baseColWidth="10" defaultRowHeight="15" x14ac:dyDescent="0.25"/>
  <cols>
    <col min="1" max="1" width="32.42578125" bestFit="1" customWidth="1"/>
    <col min="2" max="11" width="5.5703125" bestFit="1" customWidth="1"/>
    <col min="12" max="12" width="6" bestFit="1" customWidth="1"/>
  </cols>
  <sheetData>
    <row r="2" spans="1:12" x14ac:dyDescent="0.25">
      <c r="A2" t="s">
        <v>13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</row>
    <row r="3" spans="1:12" x14ac:dyDescent="0.25">
      <c r="A3" t="s">
        <v>4</v>
      </c>
      <c r="B3" s="113">
        <v>1</v>
      </c>
      <c r="C3" s="113">
        <v>1</v>
      </c>
      <c r="D3" s="113">
        <v>1</v>
      </c>
      <c r="E3" s="113">
        <v>1</v>
      </c>
      <c r="F3" s="113">
        <v>1</v>
      </c>
      <c r="G3" s="113">
        <v>1</v>
      </c>
      <c r="H3" s="113">
        <v>1</v>
      </c>
      <c r="I3" s="113">
        <v>1</v>
      </c>
      <c r="J3" s="113">
        <v>1</v>
      </c>
      <c r="K3" s="113">
        <v>1</v>
      </c>
      <c r="L3" s="113">
        <v>1</v>
      </c>
    </row>
    <row r="4" spans="1:12" x14ac:dyDescent="0.25">
      <c r="A4" t="s">
        <v>5</v>
      </c>
      <c r="B4" s="113">
        <v>1</v>
      </c>
      <c r="C4" s="113">
        <v>1</v>
      </c>
      <c r="D4" s="113">
        <v>1</v>
      </c>
      <c r="E4" s="113">
        <v>1</v>
      </c>
      <c r="F4" s="113">
        <v>1</v>
      </c>
      <c r="G4" s="113">
        <v>1</v>
      </c>
      <c r="H4" s="113">
        <v>1</v>
      </c>
      <c r="I4" s="113">
        <v>1</v>
      </c>
      <c r="J4" s="113">
        <v>1</v>
      </c>
      <c r="K4" s="113">
        <v>1</v>
      </c>
      <c r="L4" s="113">
        <v>1</v>
      </c>
    </row>
    <row r="5" spans="1:12" x14ac:dyDescent="0.25">
      <c r="A5" t="s">
        <v>6</v>
      </c>
      <c r="B5" s="113">
        <v>1</v>
      </c>
      <c r="C5" s="113">
        <v>1</v>
      </c>
      <c r="D5" s="113">
        <v>1</v>
      </c>
      <c r="E5" s="113">
        <v>1</v>
      </c>
      <c r="F5" s="113">
        <v>1</v>
      </c>
      <c r="G5" s="113">
        <v>1</v>
      </c>
      <c r="H5" s="113">
        <v>1</v>
      </c>
      <c r="I5" s="113">
        <v>1</v>
      </c>
      <c r="J5" s="113">
        <v>1</v>
      </c>
      <c r="K5" s="113">
        <v>1</v>
      </c>
      <c r="L5" s="113">
        <v>1</v>
      </c>
    </row>
    <row r="6" spans="1:12" x14ac:dyDescent="0.25">
      <c r="A6" t="s">
        <v>7</v>
      </c>
      <c r="B6" s="113">
        <v>1</v>
      </c>
      <c r="C6" s="113">
        <v>1</v>
      </c>
      <c r="D6" s="113">
        <v>1</v>
      </c>
      <c r="E6" s="113">
        <v>1</v>
      </c>
      <c r="F6" s="113">
        <v>1</v>
      </c>
      <c r="G6" s="113">
        <v>1</v>
      </c>
      <c r="H6" s="113">
        <v>1</v>
      </c>
      <c r="I6" s="113">
        <v>1</v>
      </c>
      <c r="J6" s="113">
        <v>1</v>
      </c>
      <c r="K6" s="113">
        <v>1</v>
      </c>
      <c r="L6" s="113">
        <v>1</v>
      </c>
    </row>
    <row r="7" spans="1:12" x14ac:dyDescent="0.25">
      <c r="A7" t="s">
        <v>8</v>
      </c>
      <c r="D7" s="113">
        <v>1</v>
      </c>
      <c r="E7" s="113">
        <v>1</v>
      </c>
      <c r="F7" s="113">
        <v>1</v>
      </c>
      <c r="G7" s="113">
        <v>1</v>
      </c>
      <c r="H7" s="113">
        <v>1</v>
      </c>
      <c r="I7" s="113">
        <v>1</v>
      </c>
      <c r="J7" s="113">
        <v>1</v>
      </c>
      <c r="K7" s="113">
        <v>1</v>
      </c>
      <c r="L7" s="113">
        <v>1</v>
      </c>
    </row>
    <row r="8" spans="1:12" x14ac:dyDescent="0.25">
      <c r="A8" t="s">
        <v>9</v>
      </c>
      <c r="D8" s="113">
        <v>1</v>
      </c>
      <c r="E8" s="113">
        <v>1</v>
      </c>
      <c r="F8" s="113">
        <v>1</v>
      </c>
      <c r="G8" s="113">
        <v>1</v>
      </c>
      <c r="H8" s="113">
        <v>1</v>
      </c>
      <c r="I8" s="113">
        <v>1</v>
      </c>
      <c r="J8" s="113">
        <v>1</v>
      </c>
      <c r="K8" s="113">
        <v>1</v>
      </c>
      <c r="L8" s="113">
        <v>1</v>
      </c>
    </row>
    <row r="9" spans="1:12" x14ac:dyDescent="0.25">
      <c r="A9" t="s">
        <v>10</v>
      </c>
      <c r="E9" s="113">
        <v>1</v>
      </c>
      <c r="F9" s="113">
        <v>1</v>
      </c>
      <c r="G9" s="113">
        <v>1</v>
      </c>
      <c r="H9" s="113">
        <v>1</v>
      </c>
      <c r="I9" s="113">
        <v>1</v>
      </c>
      <c r="J9" s="113">
        <v>1</v>
      </c>
      <c r="K9" s="113">
        <v>1</v>
      </c>
      <c r="L9" t="s">
        <v>14</v>
      </c>
    </row>
    <row r="10" spans="1:12" x14ac:dyDescent="0.25">
      <c r="A10" t="s">
        <v>11</v>
      </c>
      <c r="I10" s="113">
        <v>1</v>
      </c>
      <c r="J10" s="113">
        <v>1</v>
      </c>
      <c r="K10" s="113">
        <v>1</v>
      </c>
      <c r="L10" s="113">
        <v>1</v>
      </c>
    </row>
    <row r="11" spans="1:12" x14ac:dyDescent="0.25">
      <c r="A11" t="s">
        <v>12</v>
      </c>
      <c r="I11" s="113">
        <v>1</v>
      </c>
      <c r="J11" s="113">
        <v>1</v>
      </c>
      <c r="K11" s="113">
        <v>1</v>
      </c>
      <c r="L11" t="s">
        <v>14</v>
      </c>
    </row>
  </sheetData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3:AS35"/>
  <sheetViews>
    <sheetView showGridLines="0" topLeftCell="A7" workbookViewId="0">
      <pane xSplit="1" ySplit="3" topLeftCell="G16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33.85546875" customWidth="1"/>
    <col min="2" max="2" width="8.28515625" style="176" customWidth="1"/>
    <col min="3" max="3" width="10.42578125" style="176" customWidth="1"/>
    <col min="4" max="4" width="9.42578125" customWidth="1"/>
    <col min="5" max="5" width="10.28515625" customWidth="1"/>
    <col min="6" max="6" width="9" customWidth="1"/>
    <col min="8" max="8" width="6.85546875" bestFit="1" customWidth="1"/>
    <col min="9" max="9" width="6.28515625" bestFit="1" customWidth="1"/>
    <col min="10" max="10" width="6.85546875" bestFit="1" customWidth="1"/>
    <col min="11" max="11" width="7.140625" bestFit="1" customWidth="1"/>
    <col min="12" max="12" width="7.85546875" bestFit="1" customWidth="1"/>
    <col min="13" max="13" width="9.7109375" bestFit="1" customWidth="1"/>
    <col min="14" max="14" width="6.85546875" bestFit="1" customWidth="1"/>
    <col min="15" max="15" width="8" bestFit="1" customWidth="1"/>
    <col min="16" max="16" width="6.85546875" bestFit="1" customWidth="1"/>
    <col min="17" max="17" width="9.140625" bestFit="1" customWidth="1"/>
    <col min="18" max="18" width="10.7109375" bestFit="1" customWidth="1"/>
    <col min="19" max="19" width="8" bestFit="1" customWidth="1"/>
    <col min="20" max="20" width="6.85546875" bestFit="1" customWidth="1"/>
    <col min="21" max="21" width="7.140625" bestFit="1" customWidth="1"/>
    <col min="22" max="22" width="7.85546875" style="176" bestFit="1" customWidth="1"/>
    <col min="23" max="23" width="11.85546875" style="176" customWidth="1"/>
    <col min="24" max="24" width="10.7109375" style="176" bestFit="1" customWidth="1"/>
    <col min="25" max="25" width="9.140625" style="176" bestFit="1" customWidth="1"/>
    <col min="26" max="26" width="11.7109375" customWidth="1"/>
    <col min="27" max="27" width="8.85546875" bestFit="1" customWidth="1"/>
    <col min="28" max="28" width="8.7109375" bestFit="1" customWidth="1"/>
    <col min="29" max="29" width="8.85546875" bestFit="1" customWidth="1"/>
    <col min="31" max="31" width="6.28515625" bestFit="1" customWidth="1"/>
    <col min="32" max="32" width="10.7109375" bestFit="1" customWidth="1"/>
    <col min="33" max="33" width="8.85546875" bestFit="1" customWidth="1"/>
    <col min="34" max="34" width="10.7109375" bestFit="1" customWidth="1"/>
    <col min="35" max="35" width="8.85546875" bestFit="1" customWidth="1"/>
    <col min="36" max="36" width="7.85546875" bestFit="1" customWidth="1"/>
    <col min="37" max="37" width="8.85546875" bestFit="1" customWidth="1"/>
    <col min="38" max="38" width="10" style="176" customWidth="1"/>
    <col min="39" max="39" width="10.140625" style="176" bestFit="1" customWidth="1"/>
    <col min="40" max="40" width="9.7109375" customWidth="1"/>
    <col min="41" max="41" width="8.85546875" bestFit="1" customWidth="1"/>
    <col min="42" max="42" width="9" customWidth="1"/>
    <col min="43" max="43" width="8.85546875" bestFit="1" customWidth="1"/>
    <col min="44" max="44" width="10.7109375" bestFit="1" customWidth="1"/>
    <col min="45" max="45" width="5" bestFit="1" customWidth="1"/>
  </cols>
  <sheetData>
    <row r="3" spans="1:45" x14ac:dyDescent="0.25">
      <c r="A3" s="155"/>
      <c r="B3" s="177"/>
      <c r="C3" s="17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77"/>
      <c r="W3" s="177"/>
      <c r="X3" s="177"/>
      <c r="Y3" s="177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77"/>
      <c r="AM3" s="177"/>
      <c r="AN3" s="156"/>
      <c r="AO3" s="156"/>
      <c r="AP3" s="156"/>
      <c r="AQ3" s="155"/>
      <c r="AR3" s="155"/>
      <c r="AS3" s="155"/>
    </row>
    <row r="4" spans="1:45" x14ac:dyDescent="0.25">
      <c r="A4" s="115" t="s">
        <v>114</v>
      </c>
      <c r="B4" s="178"/>
      <c r="C4" s="178"/>
      <c r="D4" s="115"/>
      <c r="E4" s="157"/>
      <c r="F4" s="157"/>
      <c r="G4" s="157"/>
      <c r="H4" s="157"/>
      <c r="I4" s="157"/>
      <c r="J4" s="157"/>
      <c r="K4" s="157"/>
      <c r="L4" s="205"/>
      <c r="M4" s="205"/>
      <c r="N4" s="205"/>
      <c r="O4" s="205"/>
      <c r="P4" s="205"/>
      <c r="Q4" s="205"/>
      <c r="R4" s="205"/>
      <c r="S4" s="157"/>
      <c r="T4" s="157"/>
      <c r="U4" s="157"/>
      <c r="V4" s="178"/>
      <c r="W4" s="178"/>
      <c r="X4" s="178"/>
      <c r="Y4" s="178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78"/>
      <c r="AM4" s="178"/>
      <c r="AN4" s="158"/>
      <c r="AO4" s="158"/>
      <c r="AP4" s="156"/>
      <c r="AQ4" s="156"/>
      <c r="AR4" s="156"/>
      <c r="AS4" s="156"/>
    </row>
    <row r="5" spans="1:45" x14ac:dyDescent="0.25">
      <c r="A5" s="115" t="s">
        <v>72</v>
      </c>
      <c r="B5" s="178"/>
      <c r="C5" s="178"/>
      <c r="D5" s="115"/>
      <c r="E5" s="115"/>
      <c r="F5" s="115"/>
      <c r="G5" s="115"/>
      <c r="H5" s="157"/>
      <c r="I5" s="157"/>
      <c r="J5" s="157"/>
      <c r="K5" s="157"/>
      <c r="L5" s="205"/>
      <c r="M5" s="205"/>
      <c r="N5" s="205"/>
      <c r="O5" s="205"/>
      <c r="P5" s="205"/>
      <c r="Q5" s="205"/>
      <c r="R5" s="205"/>
      <c r="S5" s="157"/>
      <c r="T5" s="157"/>
      <c r="U5" s="157"/>
      <c r="V5" s="178"/>
      <c r="W5" s="178"/>
      <c r="X5" s="178"/>
      <c r="Y5" s="178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78"/>
      <c r="AM5" s="178"/>
      <c r="AN5" s="158"/>
      <c r="AO5" s="158"/>
      <c r="AP5" s="156"/>
      <c r="AQ5" s="156"/>
      <c r="AR5" s="156"/>
      <c r="AS5" s="156"/>
    </row>
    <row r="6" spans="1:45" x14ac:dyDescent="0.25">
      <c r="A6" s="155"/>
      <c r="B6" s="177"/>
      <c r="C6" s="17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16"/>
      <c r="O6" s="155"/>
      <c r="P6" s="155"/>
      <c r="Q6" s="155"/>
      <c r="R6" s="155"/>
      <c r="S6" s="155"/>
      <c r="T6" s="155"/>
      <c r="U6" s="155"/>
      <c r="V6" s="177"/>
      <c r="W6" s="177"/>
      <c r="X6" s="177"/>
      <c r="Y6" s="177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77"/>
      <c r="AM6" s="177"/>
      <c r="AN6" s="156"/>
      <c r="AO6" s="156"/>
      <c r="AP6" s="156"/>
      <c r="AQ6" s="156"/>
      <c r="AR6" s="156"/>
      <c r="AS6" s="156"/>
    </row>
    <row r="7" spans="1:45" ht="15.75" thickBot="1" x14ac:dyDescent="0.3">
      <c r="A7" s="155"/>
      <c r="B7" s="177"/>
      <c r="C7" s="177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77"/>
      <c r="W7" s="177"/>
      <c r="X7" s="177"/>
      <c r="Y7" s="177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77"/>
      <c r="AM7" s="177"/>
      <c r="AN7" s="156"/>
      <c r="AO7" s="156"/>
      <c r="AP7" s="156"/>
      <c r="AQ7" s="156"/>
      <c r="AR7" s="156"/>
      <c r="AS7" s="156"/>
    </row>
    <row r="8" spans="1:45" ht="23.25" thickBot="1" x14ac:dyDescent="0.3">
      <c r="A8" s="159"/>
      <c r="B8" s="209" t="s">
        <v>73</v>
      </c>
      <c r="C8" s="210"/>
      <c r="D8" s="211" t="s">
        <v>74</v>
      </c>
      <c r="E8" s="212"/>
      <c r="F8" s="168" t="s">
        <v>75</v>
      </c>
      <c r="G8" s="169"/>
      <c r="H8" s="213" t="s">
        <v>76</v>
      </c>
      <c r="I8" s="214"/>
      <c r="J8" s="211" t="s">
        <v>77</v>
      </c>
      <c r="K8" s="212"/>
      <c r="L8" s="211" t="s">
        <v>111</v>
      </c>
      <c r="M8" s="212"/>
      <c r="N8" s="211" t="s">
        <v>78</v>
      </c>
      <c r="O8" s="212"/>
      <c r="P8" s="211" t="s">
        <v>79</v>
      </c>
      <c r="Q8" s="212"/>
      <c r="R8" s="211" t="s">
        <v>80</v>
      </c>
      <c r="S8" s="212"/>
      <c r="T8" s="211" t="s">
        <v>81</v>
      </c>
      <c r="U8" s="212"/>
      <c r="V8" s="209" t="s">
        <v>82</v>
      </c>
      <c r="W8" s="210"/>
      <c r="X8" s="209" t="s">
        <v>83</v>
      </c>
      <c r="Y8" s="210"/>
      <c r="Z8" s="211" t="s">
        <v>84</v>
      </c>
      <c r="AA8" s="212"/>
      <c r="AB8" s="211" t="s">
        <v>85</v>
      </c>
      <c r="AC8" s="212"/>
      <c r="AD8" s="213" t="s">
        <v>86</v>
      </c>
      <c r="AE8" s="214"/>
      <c r="AF8" s="211" t="s">
        <v>87</v>
      </c>
      <c r="AG8" s="212"/>
      <c r="AH8" s="211" t="s">
        <v>89</v>
      </c>
      <c r="AI8" s="212"/>
      <c r="AJ8" s="211" t="s">
        <v>90</v>
      </c>
      <c r="AK8" s="212"/>
      <c r="AL8" s="209" t="s">
        <v>91</v>
      </c>
      <c r="AM8" s="210"/>
      <c r="AN8" s="168" t="s">
        <v>92</v>
      </c>
      <c r="AO8" s="169"/>
      <c r="AP8" s="168" t="s">
        <v>93</v>
      </c>
      <c r="AQ8" s="169"/>
      <c r="AR8" s="211" t="s">
        <v>94</v>
      </c>
      <c r="AS8" s="212"/>
    </row>
    <row r="9" spans="1:45" ht="15.75" thickBot="1" x14ac:dyDescent="0.3">
      <c r="A9" s="160" t="s">
        <v>95</v>
      </c>
      <c r="B9" s="179" t="s">
        <v>132</v>
      </c>
      <c r="C9" s="179" t="s">
        <v>97</v>
      </c>
      <c r="D9" s="161" t="s">
        <v>132</v>
      </c>
      <c r="E9" s="161" t="s">
        <v>97</v>
      </c>
      <c r="F9" s="161" t="s">
        <v>132</v>
      </c>
      <c r="G9" s="161" t="s">
        <v>97</v>
      </c>
      <c r="H9" s="161" t="s">
        <v>132</v>
      </c>
      <c r="I9" s="161" t="s">
        <v>97</v>
      </c>
      <c r="J9" s="161" t="s">
        <v>132</v>
      </c>
      <c r="K9" s="161" t="s">
        <v>97</v>
      </c>
      <c r="L9" s="161" t="s">
        <v>132</v>
      </c>
      <c r="M9" s="161" t="s">
        <v>97</v>
      </c>
      <c r="N9" s="161" t="s">
        <v>132</v>
      </c>
      <c r="O9" s="161" t="s">
        <v>97</v>
      </c>
      <c r="P9" s="161" t="s">
        <v>132</v>
      </c>
      <c r="Q9" s="161" t="s">
        <v>97</v>
      </c>
      <c r="R9" s="161" t="s">
        <v>132</v>
      </c>
      <c r="S9" s="161" t="s">
        <v>97</v>
      </c>
      <c r="T9" s="161" t="s">
        <v>132</v>
      </c>
      <c r="U9" s="161" t="s">
        <v>97</v>
      </c>
      <c r="V9" s="179" t="s">
        <v>132</v>
      </c>
      <c r="W9" s="179" t="s">
        <v>97</v>
      </c>
      <c r="X9" s="179" t="s">
        <v>132</v>
      </c>
      <c r="Y9" s="179" t="s">
        <v>97</v>
      </c>
      <c r="Z9" s="161" t="s">
        <v>132</v>
      </c>
      <c r="AA9" s="161" t="s">
        <v>97</v>
      </c>
      <c r="AB9" s="161" t="s">
        <v>132</v>
      </c>
      <c r="AC9" s="161" t="s">
        <v>97</v>
      </c>
      <c r="AD9" s="161" t="s">
        <v>132</v>
      </c>
      <c r="AE9" s="161" t="s">
        <v>97</v>
      </c>
      <c r="AF9" s="161" t="s">
        <v>132</v>
      </c>
      <c r="AG9" s="161" t="s">
        <v>97</v>
      </c>
      <c r="AH9" s="161" t="s">
        <v>132</v>
      </c>
      <c r="AI9" s="161" t="s">
        <v>97</v>
      </c>
      <c r="AJ9" s="161" t="s">
        <v>132</v>
      </c>
      <c r="AK9" s="161" t="s">
        <v>97</v>
      </c>
      <c r="AL9" s="179" t="s">
        <v>132</v>
      </c>
      <c r="AM9" s="179" t="s">
        <v>97</v>
      </c>
      <c r="AN9" s="161" t="s">
        <v>132</v>
      </c>
      <c r="AO9" s="161" t="s">
        <v>97</v>
      </c>
      <c r="AP9" s="161" t="s">
        <v>132</v>
      </c>
      <c r="AQ9" s="161" t="s">
        <v>97</v>
      </c>
      <c r="AR9" s="161" t="s">
        <v>132</v>
      </c>
      <c r="AS9" s="161" t="s">
        <v>97</v>
      </c>
    </row>
    <row r="10" spans="1:45" x14ac:dyDescent="0.25">
      <c r="A10" s="117" t="s">
        <v>113</v>
      </c>
      <c r="B10" s="170">
        <v>2</v>
      </c>
      <c r="C10" s="171">
        <f>B10/B24</f>
        <v>1.202783240418328E-5</v>
      </c>
      <c r="D10" s="120">
        <v>1</v>
      </c>
      <c r="E10" s="121">
        <f>D10/D24</f>
        <v>1.1986843240858834E-6</v>
      </c>
      <c r="F10" s="121"/>
      <c r="G10" s="121"/>
      <c r="H10" s="122"/>
      <c r="I10" s="123"/>
      <c r="J10" s="122">
        <v>1000</v>
      </c>
      <c r="K10" s="124">
        <f>J10/J24</f>
        <v>1</v>
      </c>
      <c r="L10" s="125"/>
      <c r="M10" s="126"/>
      <c r="N10" s="127"/>
      <c r="O10" s="151"/>
      <c r="P10" s="122"/>
      <c r="Q10" s="124"/>
      <c r="R10" s="120"/>
      <c r="S10" s="128"/>
      <c r="T10" s="125"/>
      <c r="U10" s="129"/>
      <c r="V10" s="173"/>
      <c r="W10" s="172"/>
      <c r="X10" s="173"/>
      <c r="Y10" s="175"/>
      <c r="Z10" s="122"/>
      <c r="AA10" s="119"/>
      <c r="AB10" s="130">
        <v>5867</v>
      </c>
      <c r="AC10" s="121">
        <f>AB10/AB24</f>
        <v>5.3567923158745305E-4</v>
      </c>
      <c r="AD10" s="119"/>
      <c r="AE10" s="124">
        <v>6.9999999999999999E-4</v>
      </c>
      <c r="AF10" s="122">
        <f>600000+217143+20000+40714+85499</f>
        <v>963356</v>
      </c>
      <c r="AG10" s="119">
        <f>AF10/AF24</f>
        <v>0.79958566390470265</v>
      </c>
      <c r="AH10" s="122"/>
      <c r="AI10" s="119">
        <v>0.99999950000000004</v>
      </c>
      <c r="AJ10" s="122"/>
      <c r="AK10" s="119"/>
      <c r="AL10" s="173">
        <v>519</v>
      </c>
      <c r="AM10" s="174">
        <f>AL10/$AL$24</f>
        <v>0.38530066815144765</v>
      </c>
      <c r="AN10" s="122">
        <f>(1398478+5701521+1000053-3306481+3440334)-1</f>
        <v>8233904</v>
      </c>
      <c r="AO10" s="119">
        <f>AN10/AN24</f>
        <v>0.99999987855094274</v>
      </c>
      <c r="AP10" s="122">
        <f>9517289+1249333</f>
        <v>10766622</v>
      </c>
      <c r="AQ10" s="132">
        <f>AP10/AP24</f>
        <v>0.99999990712036635</v>
      </c>
      <c r="AR10" s="122"/>
      <c r="AS10" s="131"/>
    </row>
    <row r="11" spans="1:45" x14ac:dyDescent="0.25">
      <c r="A11" s="162" t="s">
        <v>99</v>
      </c>
      <c r="B11" s="180"/>
      <c r="C11" s="174"/>
      <c r="D11" s="122">
        <f>629985+60518+143745-1</f>
        <v>834247</v>
      </c>
      <c r="E11" s="121">
        <f>D11/D24</f>
        <v>0.99999880131567587</v>
      </c>
      <c r="F11" s="122">
        <f>12610+16+16+15+16</f>
        <v>12673</v>
      </c>
      <c r="G11" s="131">
        <f>F11/F24</f>
        <v>0.70001104728236851</v>
      </c>
      <c r="H11" s="122">
        <f>12610+16+16+15</f>
        <v>12657</v>
      </c>
      <c r="I11" s="131">
        <f>H11/H24</f>
        <v>0.99873747336857888</v>
      </c>
      <c r="J11" s="122"/>
      <c r="K11" s="124"/>
      <c r="L11" s="122">
        <v>1</v>
      </c>
      <c r="M11" s="134">
        <f>L11/L24</f>
        <v>1.0714606387148301E-7</v>
      </c>
      <c r="N11" s="120">
        <v>1</v>
      </c>
      <c r="O11" s="140">
        <f>N11/N24</f>
        <v>1.2824787749762742E-5</v>
      </c>
      <c r="P11" s="122">
        <v>1</v>
      </c>
      <c r="Q11" s="121">
        <f>P11/P24</f>
        <v>2.7277686852154935E-4</v>
      </c>
      <c r="R11" s="120"/>
      <c r="S11" s="135">
        <f>100%-S13</f>
        <v>9.1999999999980986E-5</v>
      </c>
      <c r="T11" s="122">
        <v>1</v>
      </c>
      <c r="U11" s="136">
        <f>T11/T24</f>
        <v>1.8375597206909226E-4</v>
      </c>
      <c r="V11" s="173"/>
      <c r="W11" s="172"/>
      <c r="X11" s="173"/>
      <c r="Y11" s="175"/>
      <c r="Z11" s="122">
        <v>10</v>
      </c>
      <c r="AA11" s="119">
        <f>Z11/$Z$24</f>
        <v>2.1868336649484351E-7</v>
      </c>
      <c r="AB11" s="122"/>
      <c r="AC11" s="124"/>
      <c r="AD11" s="119"/>
      <c r="AE11" s="124"/>
      <c r="AF11" s="122"/>
      <c r="AG11" s="119"/>
      <c r="AH11" s="122"/>
      <c r="AI11" s="124"/>
      <c r="AJ11" s="122">
        <v>1</v>
      </c>
      <c r="AK11" s="119">
        <f>AJ11/$AJ$24</f>
        <v>3.0303030303030305E-7</v>
      </c>
      <c r="AL11" s="173">
        <v>728</v>
      </c>
      <c r="AM11" s="174">
        <f>AL11/$AL$24</f>
        <v>0.54046028210838903</v>
      </c>
      <c r="AN11" s="122">
        <f>1+133852-133853</f>
        <v>0</v>
      </c>
      <c r="AO11" s="124">
        <f>AN11/AN24</f>
        <v>0</v>
      </c>
      <c r="AP11" s="122">
        <v>1</v>
      </c>
      <c r="AQ11" s="132">
        <f>AP11/AP24</f>
        <v>9.2879633660433734E-8</v>
      </c>
      <c r="AR11" s="122"/>
      <c r="AS11" s="137"/>
    </row>
    <row r="12" spans="1:45" x14ac:dyDescent="0.25">
      <c r="A12" s="120" t="s">
        <v>100</v>
      </c>
      <c r="B12" s="170"/>
      <c r="C12" s="174"/>
      <c r="D12" s="122"/>
      <c r="E12" s="124"/>
      <c r="F12" s="122"/>
      <c r="G12" s="131"/>
      <c r="H12" s="122"/>
      <c r="I12" s="131"/>
      <c r="J12" s="122"/>
      <c r="K12" s="124"/>
      <c r="L12" s="122"/>
      <c r="M12" s="131"/>
      <c r="N12" s="120"/>
      <c r="O12" s="129"/>
      <c r="P12" s="122"/>
      <c r="Q12" s="124"/>
      <c r="R12" s="120"/>
      <c r="S12" s="128"/>
      <c r="T12" s="122"/>
      <c r="U12" s="129"/>
      <c r="V12" s="173"/>
      <c r="W12" s="172"/>
      <c r="X12" s="173"/>
      <c r="Y12" s="174"/>
      <c r="Z12" s="122"/>
      <c r="AA12" s="119"/>
      <c r="AB12" s="122"/>
      <c r="AC12" s="124"/>
      <c r="AD12" s="119"/>
      <c r="AE12" s="124"/>
      <c r="AF12" s="122"/>
      <c r="AG12" s="119"/>
      <c r="AH12" s="122"/>
      <c r="AI12" s="124"/>
      <c r="AJ12" s="122"/>
      <c r="AK12" s="124"/>
      <c r="AL12" s="173"/>
      <c r="AM12" s="174"/>
      <c r="AN12" s="122"/>
      <c r="AO12" s="124"/>
      <c r="AP12" s="122"/>
      <c r="AQ12" s="131"/>
      <c r="AR12" s="122"/>
      <c r="AS12" s="131"/>
    </row>
    <row r="13" spans="1:45" x14ac:dyDescent="0.25">
      <c r="A13" s="120" t="s">
        <v>112</v>
      </c>
      <c r="B13" s="170"/>
      <c r="C13" s="174"/>
      <c r="D13" s="122"/>
      <c r="E13" s="124"/>
      <c r="F13" s="122"/>
      <c r="G13" s="131"/>
      <c r="H13" s="122"/>
      <c r="I13" s="131"/>
      <c r="J13" s="122"/>
      <c r="K13" s="124"/>
      <c r="L13" s="122"/>
      <c r="M13" s="131"/>
      <c r="N13" s="122">
        <v>51153</v>
      </c>
      <c r="O13" s="140">
        <f>N13/N24</f>
        <v>0.65602636776361356</v>
      </c>
      <c r="P13" s="122">
        <v>3665</v>
      </c>
      <c r="Q13" s="121">
        <f>P13/P24</f>
        <v>0.99972722313147844</v>
      </c>
      <c r="R13" s="120"/>
      <c r="S13" s="135">
        <v>0.99990800000000002</v>
      </c>
      <c r="T13" s="122">
        <v>5441</v>
      </c>
      <c r="U13" s="136">
        <f>T13/T24</f>
        <v>0.9998162440279309</v>
      </c>
      <c r="V13" s="173"/>
      <c r="W13" s="172"/>
      <c r="X13" s="173"/>
      <c r="Y13" s="174"/>
      <c r="Z13" s="122"/>
      <c r="AA13" s="119"/>
      <c r="AB13" s="122"/>
      <c r="AC13" s="124"/>
      <c r="AD13" s="119"/>
      <c r="AE13" s="124"/>
      <c r="AF13" s="122"/>
      <c r="AG13" s="119"/>
      <c r="AH13" s="122"/>
      <c r="AI13" s="124"/>
      <c r="AJ13" s="122"/>
      <c r="AK13" s="124"/>
      <c r="AL13" s="173"/>
      <c r="AM13" s="174"/>
      <c r="AN13" s="122"/>
      <c r="AO13" s="124"/>
      <c r="AP13" s="122"/>
      <c r="AQ13" s="131"/>
      <c r="AR13" s="122"/>
      <c r="AS13" s="131"/>
    </row>
    <row r="14" spans="1:45" x14ac:dyDescent="0.25">
      <c r="A14" s="120" t="s">
        <v>101</v>
      </c>
      <c r="B14" s="170">
        <v>5561</v>
      </c>
      <c r="C14" s="171">
        <f>B14/B24</f>
        <v>3.3443387999831611E-2</v>
      </c>
      <c r="D14" s="122"/>
      <c r="E14" s="124"/>
      <c r="F14" s="122">
        <f>16-16</f>
        <v>0</v>
      </c>
      <c r="G14" s="131">
        <f>F14/F24</f>
        <v>0</v>
      </c>
      <c r="H14" s="122">
        <v>16</v>
      </c>
      <c r="I14" s="131">
        <f>H14/H24</f>
        <v>1.2625266314211315E-3</v>
      </c>
      <c r="J14" s="122"/>
      <c r="K14" s="124"/>
      <c r="L14" s="122"/>
      <c r="M14" s="131"/>
      <c r="N14" s="122"/>
      <c r="O14" s="129"/>
      <c r="P14" s="122"/>
      <c r="Q14" s="124"/>
      <c r="R14" s="138"/>
      <c r="S14" s="139"/>
      <c r="T14" s="122"/>
      <c r="U14" s="140"/>
      <c r="V14" s="173"/>
      <c r="W14" s="172"/>
      <c r="X14" s="173"/>
      <c r="Y14" s="174"/>
      <c r="Z14" s="122"/>
      <c r="AA14" s="119"/>
      <c r="AB14" s="122"/>
      <c r="AC14" s="124"/>
      <c r="AD14" s="119"/>
      <c r="AE14" s="124"/>
      <c r="AF14" s="122"/>
      <c r="AG14" s="119"/>
      <c r="AH14" s="122"/>
      <c r="AI14" s="124"/>
      <c r="AJ14" s="122">
        <f>283872-1-1+3016129</f>
        <v>3299999</v>
      </c>
      <c r="AK14" s="119">
        <f>AJ14/$AJ$24</f>
        <v>0.99999969696969693</v>
      </c>
      <c r="AL14" s="173">
        <v>100</v>
      </c>
      <c r="AM14" s="174">
        <f>AL14/$AL$24</f>
        <v>7.4239049740163321E-2</v>
      </c>
      <c r="AN14" s="122"/>
      <c r="AO14" s="124"/>
      <c r="AP14" s="122"/>
      <c r="AQ14" s="131"/>
      <c r="AR14" s="122"/>
      <c r="AS14" s="131"/>
    </row>
    <row r="15" spans="1:45" x14ac:dyDescent="0.25">
      <c r="A15" s="120" t="s">
        <v>102</v>
      </c>
      <c r="B15" s="170"/>
      <c r="C15" s="174"/>
      <c r="D15" s="122"/>
      <c r="E15" s="124"/>
      <c r="F15" s="124"/>
      <c r="G15" s="124"/>
      <c r="H15" s="122"/>
      <c r="I15" s="131"/>
      <c r="J15" s="122"/>
      <c r="K15" s="124"/>
      <c r="L15" s="122"/>
      <c r="M15" s="131"/>
      <c r="N15" s="122"/>
      <c r="O15" s="129"/>
      <c r="P15" s="122"/>
      <c r="Q15" s="124"/>
      <c r="R15" s="120"/>
      <c r="S15" s="139"/>
      <c r="T15" s="122"/>
      <c r="U15" s="139"/>
      <c r="V15" s="173"/>
      <c r="W15" s="174"/>
      <c r="X15" s="173"/>
      <c r="Y15" s="174"/>
      <c r="Z15" s="122"/>
      <c r="AA15" s="119"/>
      <c r="AB15" s="122"/>
      <c r="AC15" s="124"/>
      <c r="AD15" s="119"/>
      <c r="AE15" s="124"/>
      <c r="AF15" s="122"/>
      <c r="AG15" s="119"/>
      <c r="AH15" s="122"/>
      <c r="AI15" s="124"/>
      <c r="AJ15" s="122"/>
      <c r="AK15" s="124"/>
      <c r="AL15" s="173"/>
      <c r="AM15" s="174"/>
      <c r="AN15" s="122"/>
      <c r="AO15" s="124"/>
      <c r="AP15" s="122"/>
      <c r="AQ15" s="131"/>
      <c r="AR15" s="122"/>
      <c r="AS15" s="131"/>
    </row>
    <row r="16" spans="1:45" x14ac:dyDescent="0.25">
      <c r="A16" s="120" t="s">
        <v>103</v>
      </c>
      <c r="B16" s="181">
        <f>1-1</f>
        <v>0</v>
      </c>
      <c r="C16" s="171">
        <f>B16/B24</f>
        <v>0</v>
      </c>
      <c r="D16" s="122"/>
      <c r="E16" s="124"/>
      <c r="F16" s="124"/>
      <c r="G16" s="124"/>
      <c r="H16" s="122"/>
      <c r="I16" s="131"/>
      <c r="J16" s="122"/>
      <c r="K16" s="124"/>
      <c r="L16" s="122"/>
      <c r="M16" s="131"/>
      <c r="N16" s="122"/>
      <c r="O16" s="129"/>
      <c r="P16" s="122"/>
      <c r="Q16" s="124"/>
      <c r="R16" s="120"/>
      <c r="S16" s="128"/>
      <c r="T16" s="122"/>
      <c r="U16" s="129"/>
      <c r="V16" s="173"/>
      <c r="W16" s="174"/>
      <c r="X16" s="173"/>
      <c r="Y16" s="174"/>
      <c r="Z16" s="122"/>
      <c r="AA16" s="119"/>
      <c r="AB16" s="122"/>
      <c r="AC16" s="124"/>
      <c r="AD16" s="119"/>
      <c r="AE16" s="124"/>
      <c r="AF16" s="122"/>
      <c r="AG16" s="119"/>
      <c r="AH16" s="122"/>
      <c r="AI16" s="124"/>
      <c r="AJ16" s="122"/>
      <c r="AK16" s="124"/>
      <c r="AL16" s="173"/>
      <c r="AM16" s="174"/>
      <c r="AN16" s="122"/>
      <c r="AO16" s="124"/>
      <c r="AP16" s="122"/>
      <c r="AQ16" s="131"/>
      <c r="AR16" s="122"/>
      <c r="AS16" s="131"/>
    </row>
    <row r="17" spans="1:45" x14ac:dyDescent="0.25">
      <c r="A17" s="120" t="s">
        <v>104</v>
      </c>
      <c r="B17" s="170"/>
      <c r="C17" s="182"/>
      <c r="D17" s="122"/>
      <c r="E17" s="124"/>
      <c r="F17" s="124"/>
      <c r="G17" s="124"/>
      <c r="H17" s="122"/>
      <c r="I17" s="131"/>
      <c r="J17" s="122"/>
      <c r="K17" s="124"/>
      <c r="L17" s="122"/>
      <c r="M17" s="131"/>
      <c r="N17" s="122"/>
      <c r="O17" s="129"/>
      <c r="P17" s="122"/>
      <c r="Q17" s="124"/>
      <c r="R17" s="120"/>
      <c r="S17" s="128"/>
      <c r="T17" s="122"/>
      <c r="U17" s="129"/>
      <c r="V17" s="173"/>
      <c r="W17" s="174"/>
      <c r="X17" s="173"/>
      <c r="Y17" s="174"/>
      <c r="Z17" s="122"/>
      <c r="AA17" s="119"/>
      <c r="AB17" s="122">
        <v>10946583</v>
      </c>
      <c r="AC17" s="119">
        <f>AB17/AB24</f>
        <v>0.99946432076841252</v>
      </c>
      <c r="AD17" s="119"/>
      <c r="AE17" s="124">
        <v>0.99929999999999997</v>
      </c>
      <c r="AF17" s="122"/>
      <c r="AG17" s="119"/>
      <c r="AH17" s="122"/>
      <c r="AI17" s="124"/>
      <c r="AJ17" s="122"/>
      <c r="AK17" s="124"/>
      <c r="AL17" s="173"/>
      <c r="AM17" s="174"/>
      <c r="AN17" s="122"/>
      <c r="AO17" s="124"/>
      <c r="AP17" s="122"/>
      <c r="AQ17" s="131"/>
      <c r="AR17" s="122"/>
      <c r="AS17" s="131"/>
    </row>
    <row r="18" spans="1:45" x14ac:dyDescent="0.25">
      <c r="A18" s="120" t="s">
        <v>105</v>
      </c>
      <c r="B18" s="170"/>
      <c r="C18" s="182"/>
      <c r="D18" s="122"/>
      <c r="E18" s="124"/>
      <c r="F18" s="124"/>
      <c r="G18" s="124"/>
      <c r="H18" s="122"/>
      <c r="I18" s="131"/>
      <c r="J18" s="122"/>
      <c r="K18" s="124"/>
      <c r="L18" s="122"/>
      <c r="M18" s="131"/>
      <c r="N18" s="122"/>
      <c r="O18" s="129"/>
      <c r="P18" s="122"/>
      <c r="Q18" s="124"/>
      <c r="R18" s="120"/>
      <c r="S18" s="128"/>
      <c r="T18" s="122"/>
      <c r="U18" s="129"/>
      <c r="V18" s="173"/>
      <c r="W18" s="174"/>
      <c r="X18" s="173"/>
      <c r="Y18" s="174"/>
      <c r="Z18" s="122"/>
      <c r="AA18" s="119"/>
      <c r="AB18" s="122"/>
      <c r="AC18" s="119"/>
      <c r="AD18" s="119"/>
      <c r="AE18" s="124"/>
      <c r="AF18" s="122"/>
      <c r="AG18" s="119"/>
      <c r="AH18" s="122"/>
      <c r="AI18" s="124"/>
      <c r="AJ18" s="122"/>
      <c r="AK18" s="124"/>
      <c r="AL18" s="173"/>
      <c r="AM18" s="174"/>
      <c r="AN18" s="122"/>
      <c r="AO18" s="124"/>
      <c r="AP18" s="122"/>
      <c r="AQ18" s="131"/>
      <c r="AR18" s="122"/>
      <c r="AS18" s="131"/>
    </row>
    <row r="19" spans="1:45" x14ac:dyDescent="0.25">
      <c r="A19" s="120" t="s">
        <v>106</v>
      </c>
      <c r="B19" s="170"/>
      <c r="C19" s="182"/>
      <c r="D19" s="122"/>
      <c r="E19" s="124"/>
      <c r="F19" s="124"/>
      <c r="G19" s="124"/>
      <c r="H19" s="122"/>
      <c r="I19" s="131"/>
      <c r="J19" s="122"/>
      <c r="K19" s="124"/>
      <c r="L19" s="120"/>
      <c r="M19" s="120"/>
      <c r="N19" s="152"/>
      <c r="P19" s="122"/>
      <c r="Q19" s="124"/>
      <c r="R19" s="120"/>
      <c r="S19" s="128"/>
      <c r="T19" s="152"/>
      <c r="V19" s="173"/>
      <c r="W19" s="174"/>
      <c r="X19" s="173"/>
      <c r="Y19" s="174"/>
      <c r="Z19" s="122"/>
      <c r="AA19" s="119"/>
      <c r="AB19" s="122"/>
      <c r="AC19" s="119"/>
      <c r="AD19" s="119"/>
      <c r="AE19" s="124"/>
      <c r="AF19" s="122"/>
      <c r="AG19" s="119"/>
      <c r="AH19" s="122"/>
      <c r="AI19" s="124"/>
      <c r="AJ19" s="122"/>
      <c r="AK19" s="124"/>
      <c r="AL19" s="173"/>
      <c r="AM19" s="174"/>
      <c r="AN19" s="122"/>
      <c r="AO19" s="124"/>
      <c r="AP19" s="122"/>
      <c r="AQ19" s="131"/>
      <c r="AR19" s="122"/>
      <c r="AS19" s="131"/>
    </row>
    <row r="20" spans="1:45" x14ac:dyDescent="0.25">
      <c r="A20" s="144" t="s">
        <v>107</v>
      </c>
      <c r="B20" s="181">
        <v>160718</v>
      </c>
      <c r="C20" s="171">
        <f>B20/B24</f>
        <v>0.96654458416776423</v>
      </c>
      <c r="D20" s="122"/>
      <c r="E20" s="124"/>
      <c r="F20" s="124"/>
      <c r="G20" s="124"/>
      <c r="H20" s="122"/>
      <c r="I20" s="131"/>
      <c r="J20" s="122"/>
      <c r="K20" s="124"/>
      <c r="L20" s="122">
        <f>9332551+97+98+98+209</f>
        <v>9333053</v>
      </c>
      <c r="M20" s="134">
        <f>L20/L24</f>
        <v>0.99999989285393609</v>
      </c>
      <c r="N20" s="122">
        <v>26820</v>
      </c>
      <c r="O20" s="140">
        <f>N20/N24</f>
        <v>0.34396080744863672</v>
      </c>
      <c r="P20" s="122"/>
      <c r="Q20" s="124"/>
      <c r="R20" s="120"/>
      <c r="S20" s="128"/>
      <c r="T20" s="122"/>
      <c r="U20" s="129"/>
      <c r="V20" s="173"/>
      <c r="W20" s="174"/>
      <c r="X20" s="173"/>
      <c r="Y20" s="174"/>
      <c r="Z20" s="122">
        <f>22851287+22876918</f>
        <v>45728205</v>
      </c>
      <c r="AA20" s="119">
        <f>Z20/Z24</f>
        <v>0.99999978131663347</v>
      </c>
      <c r="AB20" s="122"/>
      <c r="AC20" s="119"/>
      <c r="AD20" s="119"/>
      <c r="AE20" s="124"/>
      <c r="AF20" s="122"/>
      <c r="AG20" s="119"/>
      <c r="AH20" s="122"/>
      <c r="AI20" s="124"/>
      <c r="AJ20" s="122"/>
      <c r="AK20" s="124"/>
      <c r="AL20" s="173"/>
      <c r="AM20" s="174"/>
      <c r="AN20" s="122"/>
      <c r="AO20" s="124"/>
      <c r="AP20" s="122"/>
      <c r="AQ20" s="131"/>
      <c r="AR20" s="122"/>
      <c r="AS20" s="131"/>
    </row>
    <row r="21" spans="1:45" x14ac:dyDescent="0.25">
      <c r="A21" s="144" t="s">
        <v>110</v>
      </c>
      <c r="B21" s="170"/>
      <c r="C21" s="182"/>
      <c r="D21" s="122"/>
      <c r="E21" s="124"/>
      <c r="F21" s="124"/>
      <c r="G21" s="124"/>
      <c r="H21" s="122"/>
      <c r="I21" s="131"/>
      <c r="J21" s="122"/>
      <c r="K21" s="124"/>
      <c r="L21" s="122"/>
      <c r="M21" s="134"/>
      <c r="N21" s="122"/>
      <c r="O21" s="129"/>
      <c r="P21" s="122"/>
      <c r="Q21" s="124"/>
      <c r="R21" s="120"/>
      <c r="S21" s="128"/>
      <c r="T21" s="122"/>
      <c r="U21" s="129"/>
      <c r="V21" s="173"/>
      <c r="W21" s="174"/>
      <c r="X21" s="173"/>
      <c r="Y21" s="174"/>
      <c r="Z21" s="122"/>
      <c r="AA21" s="119"/>
      <c r="AB21" s="122"/>
      <c r="AC21" s="119"/>
      <c r="AD21" s="119"/>
      <c r="AE21" s="124"/>
      <c r="AF21" s="122"/>
      <c r="AG21" s="119"/>
      <c r="AH21" s="122"/>
      <c r="AI21" s="124"/>
      <c r="AJ21" s="122"/>
      <c r="AK21" s="124"/>
      <c r="AL21" s="173"/>
      <c r="AM21" s="174"/>
      <c r="AN21" s="122"/>
      <c r="AO21" s="124"/>
      <c r="AP21" s="122"/>
      <c r="AQ21" s="131"/>
      <c r="AR21" s="122">
        <v>43919</v>
      </c>
      <c r="AS21" s="137">
        <v>1</v>
      </c>
    </row>
    <row r="22" spans="1:45" x14ac:dyDescent="0.25">
      <c r="A22" s="144" t="s">
        <v>115</v>
      </c>
      <c r="B22" s="170"/>
      <c r="C22" s="182"/>
      <c r="D22" s="122"/>
      <c r="E22" s="124"/>
      <c r="F22" s="124"/>
      <c r="G22" s="124"/>
      <c r="H22" s="122"/>
      <c r="I22" s="131"/>
      <c r="J22" s="122"/>
      <c r="K22" s="124"/>
      <c r="L22" s="122"/>
      <c r="M22" s="134"/>
      <c r="N22" s="122"/>
      <c r="O22" s="129"/>
      <c r="P22" s="122"/>
      <c r="Q22" s="124"/>
      <c r="R22" s="120"/>
      <c r="S22" s="128"/>
      <c r="T22" s="122"/>
      <c r="U22" s="129"/>
      <c r="V22" s="173"/>
      <c r="W22" s="174"/>
      <c r="X22" s="173"/>
      <c r="Y22" s="174"/>
      <c r="Z22" s="122"/>
      <c r="AA22" s="119"/>
      <c r="AB22" s="122"/>
      <c r="AC22" s="119"/>
      <c r="AD22" s="119"/>
      <c r="AE22" s="124"/>
      <c r="AF22" s="122"/>
      <c r="AG22" s="119"/>
      <c r="AH22" s="122"/>
      <c r="AI22" s="119">
        <v>4.9999999999999998E-7</v>
      </c>
      <c r="AJ22" s="122"/>
      <c r="AK22" s="124"/>
      <c r="AL22" s="173"/>
      <c r="AM22" s="174"/>
      <c r="AN22" s="122"/>
      <c r="AO22" s="124"/>
      <c r="AP22" s="122"/>
      <c r="AQ22" s="131"/>
      <c r="AR22" s="122"/>
      <c r="AS22" s="137"/>
    </row>
    <row r="23" spans="1:45" ht="15.75" thickBot="1" x14ac:dyDescent="0.3">
      <c r="A23" s="145" t="s">
        <v>108</v>
      </c>
      <c r="B23" s="180"/>
      <c r="C23" s="174"/>
      <c r="D23" s="122"/>
      <c r="E23" s="124"/>
      <c r="F23" s="130">
        <v>5431</v>
      </c>
      <c r="G23" s="124">
        <f>F23/F24</f>
        <v>0.29998895271763149</v>
      </c>
      <c r="H23" s="122"/>
      <c r="I23" s="131"/>
      <c r="J23" s="146"/>
      <c r="K23" s="124"/>
      <c r="L23" s="122">
        <f>503-98-98-98-209</f>
        <v>0</v>
      </c>
      <c r="M23" s="124">
        <f>L23/L24</f>
        <v>0</v>
      </c>
      <c r="N23" s="153"/>
      <c r="O23" s="136"/>
      <c r="P23" s="122"/>
      <c r="Q23" s="124"/>
      <c r="R23" s="120"/>
      <c r="S23" s="128"/>
      <c r="T23" s="153"/>
      <c r="U23" s="129"/>
      <c r="V23" s="173"/>
      <c r="W23" s="174"/>
      <c r="X23" s="173"/>
      <c r="Y23" s="174"/>
      <c r="Z23" s="122"/>
      <c r="AA23" s="119"/>
      <c r="AB23" s="122"/>
      <c r="AC23" s="124"/>
      <c r="AD23" s="119"/>
      <c r="AE23" s="124"/>
      <c r="AF23" s="122">
        <f>400000-217143+204819-20000-40714-85499</f>
        <v>241463</v>
      </c>
      <c r="AG23" s="119">
        <f>AF23/AF24</f>
        <v>0.2004143360952973</v>
      </c>
      <c r="AH23" s="122"/>
      <c r="AI23" s="119"/>
      <c r="AJ23" s="122"/>
      <c r="AK23" s="124"/>
      <c r="AL23" s="173"/>
      <c r="AM23" s="175"/>
      <c r="AN23" s="122">
        <v>1</v>
      </c>
      <c r="AO23" s="119">
        <f>AN23/AN24</f>
        <v>1.214490572820551E-7</v>
      </c>
      <c r="AP23" s="122"/>
      <c r="AQ23" s="131"/>
      <c r="AR23" s="122"/>
      <c r="AS23" s="131"/>
    </row>
    <row r="24" spans="1:45" ht="15.75" thickBot="1" x14ac:dyDescent="0.3">
      <c r="A24" s="147" t="s">
        <v>109</v>
      </c>
      <c r="B24" s="183">
        <f>SUM(B10:B23)</f>
        <v>166281</v>
      </c>
      <c r="C24" s="184">
        <f>SUM(C10:C23)</f>
        <v>1</v>
      </c>
      <c r="D24" s="148">
        <f>SUM(D10:D23)</f>
        <v>834248</v>
      </c>
      <c r="E24" s="149">
        <f>SUM(E11:E23)</f>
        <v>0.99999880131567587</v>
      </c>
      <c r="F24" s="148">
        <f>SUM(F11:F23)</f>
        <v>18104</v>
      </c>
      <c r="G24" s="149">
        <f>SUM(G11:G23)</f>
        <v>1</v>
      </c>
      <c r="H24" s="148">
        <f t="shared" ref="H24:M24" si="0">SUM(H10:H23)</f>
        <v>12673</v>
      </c>
      <c r="I24" s="149">
        <f t="shared" si="0"/>
        <v>1</v>
      </c>
      <c r="J24" s="148">
        <f t="shared" si="0"/>
        <v>1000</v>
      </c>
      <c r="K24" s="149">
        <f t="shared" si="0"/>
        <v>1</v>
      </c>
      <c r="L24" s="148">
        <f t="shared" si="0"/>
        <v>9333054</v>
      </c>
      <c r="M24" s="149">
        <f t="shared" si="0"/>
        <v>1</v>
      </c>
      <c r="N24" s="148">
        <f>SUM(N11:N23)</f>
        <v>77974</v>
      </c>
      <c r="O24" s="149">
        <f>SUM(O10:O23)</f>
        <v>1</v>
      </c>
      <c r="P24" s="148">
        <f>SUM(P11:P23)</f>
        <v>3666</v>
      </c>
      <c r="Q24" s="149">
        <f>SUM(Q11:Q23)</f>
        <v>1</v>
      </c>
      <c r="R24" s="147">
        <f>SUM(R12:R23)</f>
        <v>0</v>
      </c>
      <c r="S24" s="149">
        <f>SUM(S11:S23)</f>
        <v>1</v>
      </c>
      <c r="T24" s="148">
        <f>SUM(T10:T23)</f>
        <v>5442</v>
      </c>
      <c r="U24" s="149">
        <f>SUM(U11:U23)</f>
        <v>1</v>
      </c>
      <c r="V24" s="183"/>
      <c r="W24" s="184"/>
      <c r="X24" s="183"/>
      <c r="Y24" s="184"/>
      <c r="Z24" s="148">
        <f>SUM(Z10:Z23)</f>
        <v>45728215</v>
      </c>
      <c r="AA24" s="149">
        <f>SUM(AA10:AA23)</f>
        <v>1</v>
      </c>
      <c r="AB24" s="148">
        <f>SUM(AB10:AB17)</f>
        <v>10952450</v>
      </c>
      <c r="AC24" s="149">
        <f>SUM(AC10:AC23)</f>
        <v>1</v>
      </c>
      <c r="AD24" s="149"/>
      <c r="AE24" s="149">
        <f t="shared" ref="AE24:AS24" si="1">SUM(AE10:AE23)</f>
        <v>1</v>
      </c>
      <c r="AF24" s="148">
        <f t="shared" si="1"/>
        <v>1204819</v>
      </c>
      <c r="AG24" s="149">
        <f t="shared" si="1"/>
        <v>1</v>
      </c>
      <c r="AH24" s="148">
        <f t="shared" si="1"/>
        <v>0</v>
      </c>
      <c r="AI24" s="149">
        <f t="shared" si="1"/>
        <v>1</v>
      </c>
      <c r="AJ24" s="148">
        <f t="shared" si="1"/>
        <v>3300000</v>
      </c>
      <c r="AK24" s="149">
        <f t="shared" si="1"/>
        <v>1</v>
      </c>
      <c r="AL24" s="183">
        <f t="shared" si="1"/>
        <v>1347</v>
      </c>
      <c r="AM24" s="184">
        <f t="shared" si="1"/>
        <v>1</v>
      </c>
      <c r="AN24" s="148">
        <f t="shared" si="1"/>
        <v>8233905</v>
      </c>
      <c r="AO24" s="149">
        <f t="shared" si="1"/>
        <v>1</v>
      </c>
      <c r="AP24" s="148">
        <f t="shared" si="1"/>
        <v>10766623</v>
      </c>
      <c r="AQ24" s="150">
        <f t="shared" si="1"/>
        <v>1</v>
      </c>
      <c r="AR24" s="148">
        <f t="shared" si="1"/>
        <v>43919</v>
      </c>
      <c r="AS24" s="150">
        <f t="shared" si="1"/>
        <v>1</v>
      </c>
    </row>
    <row r="25" spans="1:45" x14ac:dyDescent="0.25">
      <c r="R25" s="163" t="s">
        <v>116</v>
      </c>
      <c r="S25" s="163" t="s">
        <v>117</v>
      </c>
      <c r="X25" s="185" t="s">
        <v>116</v>
      </c>
      <c r="Y25" s="185" t="s">
        <v>117</v>
      </c>
    </row>
    <row r="26" spans="1:45" x14ac:dyDescent="0.25">
      <c r="D26" t="s">
        <v>118</v>
      </c>
      <c r="Q26" t="s">
        <v>119</v>
      </c>
      <c r="S26" s="154"/>
      <c r="W26" s="176" t="s">
        <v>120</v>
      </c>
      <c r="X26" s="186">
        <v>3077378</v>
      </c>
      <c r="Y26" s="186">
        <v>3865662</v>
      </c>
      <c r="AL26" s="176" t="s">
        <v>121</v>
      </c>
      <c r="AM26" s="190">
        <v>458716.13</v>
      </c>
    </row>
    <row r="27" spans="1:45" x14ac:dyDescent="0.25">
      <c r="Q27" t="s">
        <v>122</v>
      </c>
      <c r="R27" s="154">
        <v>2725555</v>
      </c>
      <c r="S27" s="154"/>
      <c r="W27" s="176" t="s">
        <v>119</v>
      </c>
      <c r="X27" s="187">
        <v>7071893</v>
      </c>
      <c r="Y27" s="187">
        <v>5422517</v>
      </c>
    </row>
    <row r="28" spans="1:45" x14ac:dyDescent="0.25">
      <c r="A28" t="s">
        <v>127</v>
      </c>
      <c r="R28" s="154"/>
      <c r="S28" s="154"/>
      <c r="X28" s="186">
        <f>SUM(X26:X27)</f>
        <v>10149271</v>
      </c>
      <c r="Y28" s="186">
        <f>SUM(Y26:Y27)</f>
        <v>9288179</v>
      </c>
      <c r="AN28" t="s">
        <v>128</v>
      </c>
    </row>
    <row r="29" spans="1:45" x14ac:dyDescent="0.25">
      <c r="W29" s="188" t="s">
        <v>123</v>
      </c>
      <c r="X29" s="189"/>
      <c r="Y29" s="189"/>
      <c r="Z29" s="166"/>
      <c r="AN29" s="154">
        <v>3440334</v>
      </c>
    </row>
    <row r="30" spans="1:45" x14ac:dyDescent="0.25">
      <c r="W30" s="188" t="s">
        <v>124</v>
      </c>
      <c r="AN30" s="154">
        <f>+AN23-AN29</f>
        <v>-3440333</v>
      </c>
    </row>
    <row r="31" spans="1:45" x14ac:dyDescent="0.25">
      <c r="W31" s="188" t="s">
        <v>125</v>
      </c>
    </row>
    <row r="32" spans="1:45" x14ac:dyDescent="0.25">
      <c r="X32" s="176" t="s">
        <v>126</v>
      </c>
      <c r="Y32" s="186">
        <v>1949338</v>
      </c>
      <c r="AN32">
        <v>16250000</v>
      </c>
    </row>
    <row r="33" spans="24:40" x14ac:dyDescent="0.25">
      <c r="X33" s="176" t="str">
        <f>+W26</f>
        <v>EASA</v>
      </c>
      <c r="Y33" s="186">
        <f>Y32*Y10</f>
        <v>0</v>
      </c>
      <c r="AN33">
        <f>+AN32/AN29</f>
        <v>4.7233786021938569</v>
      </c>
    </row>
    <row r="34" spans="24:40" x14ac:dyDescent="0.25">
      <c r="X34" s="176" t="str">
        <f>+W27</f>
        <v>AQSA</v>
      </c>
      <c r="Y34" s="186">
        <f>Y32*Y11</f>
        <v>0</v>
      </c>
    </row>
    <row r="35" spans="24:40" x14ac:dyDescent="0.25">
      <c r="Y35" s="186"/>
    </row>
  </sheetData>
  <mergeCells count="20">
    <mergeCell ref="AD8:AE8"/>
    <mergeCell ref="L4:R5"/>
    <mergeCell ref="B8:C8"/>
    <mergeCell ref="D8:E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R8:AS8"/>
    <mergeCell ref="AF8:AG8"/>
    <mergeCell ref="AH8:AI8"/>
    <mergeCell ref="AJ8:AK8"/>
    <mergeCell ref="AL8:AM8"/>
  </mergeCells>
  <pageMargins left="0.70866141732283472" right="0.70866141732283472" top="0.74803149606299213" bottom="0.74803149606299213" header="0.31496062992125984" footer="0.31496062992125984"/>
  <pageSetup scale="2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3BC7-A31B-40F6-B36A-4EA68FEB7DCF}">
  <dimension ref="A1"/>
  <sheetViews>
    <sheetView tabSelected="1" topLeftCell="AD111" zoomScale="70" zoomScaleNormal="70" zoomScaleSheetLayoutView="50" workbookViewId="0">
      <selection activeCell="AC2" sqref="AC2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J86"/>
  <sheetViews>
    <sheetView showGridLines="0" topLeftCell="A10" zoomScale="70" zoomScaleNormal="70" workbookViewId="0">
      <selection activeCell="AF3" sqref="AF3"/>
    </sheetView>
  </sheetViews>
  <sheetFormatPr baseColWidth="10" defaultRowHeight="12.75" x14ac:dyDescent="0.2"/>
  <cols>
    <col min="1" max="1" width="1.85546875" style="81" customWidth="1"/>
    <col min="2" max="2" width="9.85546875" style="81" customWidth="1"/>
    <col min="3" max="3" width="6.5703125" style="81" customWidth="1"/>
    <col min="4" max="5" width="8.85546875" style="81" customWidth="1"/>
    <col min="6" max="6" width="16" style="81" customWidth="1"/>
    <col min="7" max="25" width="8.85546875" style="81" customWidth="1"/>
    <col min="26" max="26" width="12.42578125" style="81" customWidth="1"/>
    <col min="27" max="27" width="5" style="81" customWidth="1"/>
    <col min="28" max="28" width="10.28515625" style="81" customWidth="1"/>
    <col min="29" max="30" width="8.85546875" style="81" customWidth="1"/>
    <col min="31" max="32" width="8.85546875" style="83" customWidth="1"/>
    <col min="33" max="34" width="11.42578125" style="83"/>
    <col min="35" max="35" width="13" style="83" customWidth="1"/>
    <col min="36" max="36" width="12.140625" style="83" bestFit="1" customWidth="1"/>
    <col min="37" max="258" width="11.42578125" style="83"/>
    <col min="259" max="259" width="1.85546875" style="83" customWidth="1"/>
    <col min="260" max="260" width="17" style="83" customWidth="1"/>
    <col min="261" max="261" width="9.85546875" style="83" customWidth="1"/>
    <col min="262" max="262" width="6.5703125" style="83" customWidth="1"/>
    <col min="263" max="264" width="8.85546875" style="83" customWidth="1"/>
    <col min="265" max="265" width="16" style="83" customWidth="1"/>
    <col min="266" max="281" width="8.85546875" style="83" customWidth="1"/>
    <col min="282" max="282" width="12.42578125" style="83" customWidth="1"/>
    <col min="283" max="283" width="5" style="83" customWidth="1"/>
    <col min="284" max="284" width="10.28515625" style="83" customWidth="1"/>
    <col min="285" max="288" width="8.85546875" style="83" customWidth="1"/>
    <col min="289" max="290" width="11.42578125" style="83"/>
    <col min="291" max="291" width="13" style="83" customWidth="1"/>
    <col min="292" max="292" width="12.140625" style="83" bestFit="1" customWidth="1"/>
    <col min="293" max="514" width="11.42578125" style="83"/>
    <col min="515" max="515" width="1.85546875" style="83" customWidth="1"/>
    <col min="516" max="516" width="17" style="83" customWidth="1"/>
    <col min="517" max="517" width="9.85546875" style="83" customWidth="1"/>
    <col min="518" max="518" width="6.5703125" style="83" customWidth="1"/>
    <col min="519" max="520" width="8.85546875" style="83" customWidth="1"/>
    <col min="521" max="521" width="16" style="83" customWidth="1"/>
    <col min="522" max="537" width="8.85546875" style="83" customWidth="1"/>
    <col min="538" max="538" width="12.42578125" style="83" customWidth="1"/>
    <col min="539" max="539" width="5" style="83" customWidth="1"/>
    <col min="540" max="540" width="10.28515625" style="83" customWidth="1"/>
    <col min="541" max="544" width="8.85546875" style="83" customWidth="1"/>
    <col min="545" max="546" width="11.42578125" style="83"/>
    <col min="547" max="547" width="13" style="83" customWidth="1"/>
    <col min="548" max="548" width="12.140625" style="83" bestFit="1" customWidth="1"/>
    <col min="549" max="770" width="11.42578125" style="83"/>
    <col min="771" max="771" width="1.85546875" style="83" customWidth="1"/>
    <col min="772" max="772" width="17" style="83" customWidth="1"/>
    <col min="773" max="773" width="9.85546875" style="83" customWidth="1"/>
    <col min="774" max="774" width="6.5703125" style="83" customWidth="1"/>
    <col min="775" max="776" width="8.85546875" style="83" customWidth="1"/>
    <col min="777" max="777" width="16" style="83" customWidth="1"/>
    <col min="778" max="793" width="8.85546875" style="83" customWidth="1"/>
    <col min="794" max="794" width="12.42578125" style="83" customWidth="1"/>
    <col min="795" max="795" width="5" style="83" customWidth="1"/>
    <col min="796" max="796" width="10.28515625" style="83" customWidth="1"/>
    <col min="797" max="800" width="8.85546875" style="83" customWidth="1"/>
    <col min="801" max="802" width="11.42578125" style="83"/>
    <col min="803" max="803" width="13" style="83" customWidth="1"/>
    <col min="804" max="804" width="12.140625" style="83" bestFit="1" customWidth="1"/>
    <col min="805" max="1026" width="11.42578125" style="83"/>
    <col min="1027" max="1027" width="1.85546875" style="83" customWidth="1"/>
    <col min="1028" max="1028" width="17" style="83" customWidth="1"/>
    <col min="1029" max="1029" width="9.85546875" style="83" customWidth="1"/>
    <col min="1030" max="1030" width="6.5703125" style="83" customWidth="1"/>
    <col min="1031" max="1032" width="8.85546875" style="83" customWidth="1"/>
    <col min="1033" max="1033" width="16" style="83" customWidth="1"/>
    <col min="1034" max="1049" width="8.85546875" style="83" customWidth="1"/>
    <col min="1050" max="1050" width="12.42578125" style="83" customWidth="1"/>
    <col min="1051" max="1051" width="5" style="83" customWidth="1"/>
    <col min="1052" max="1052" width="10.28515625" style="83" customWidth="1"/>
    <col min="1053" max="1056" width="8.85546875" style="83" customWidth="1"/>
    <col min="1057" max="1058" width="11.42578125" style="83"/>
    <col min="1059" max="1059" width="13" style="83" customWidth="1"/>
    <col min="1060" max="1060" width="12.140625" style="83" bestFit="1" customWidth="1"/>
    <col min="1061" max="1282" width="11.42578125" style="83"/>
    <col min="1283" max="1283" width="1.85546875" style="83" customWidth="1"/>
    <col min="1284" max="1284" width="17" style="83" customWidth="1"/>
    <col min="1285" max="1285" width="9.85546875" style="83" customWidth="1"/>
    <col min="1286" max="1286" width="6.5703125" style="83" customWidth="1"/>
    <col min="1287" max="1288" width="8.85546875" style="83" customWidth="1"/>
    <col min="1289" max="1289" width="16" style="83" customWidth="1"/>
    <col min="1290" max="1305" width="8.85546875" style="83" customWidth="1"/>
    <col min="1306" max="1306" width="12.42578125" style="83" customWidth="1"/>
    <col min="1307" max="1307" width="5" style="83" customWidth="1"/>
    <col min="1308" max="1308" width="10.28515625" style="83" customWidth="1"/>
    <col min="1309" max="1312" width="8.85546875" style="83" customWidth="1"/>
    <col min="1313" max="1314" width="11.42578125" style="83"/>
    <col min="1315" max="1315" width="13" style="83" customWidth="1"/>
    <col min="1316" max="1316" width="12.140625" style="83" bestFit="1" customWidth="1"/>
    <col min="1317" max="1538" width="11.42578125" style="83"/>
    <col min="1539" max="1539" width="1.85546875" style="83" customWidth="1"/>
    <col min="1540" max="1540" width="17" style="83" customWidth="1"/>
    <col min="1541" max="1541" width="9.85546875" style="83" customWidth="1"/>
    <col min="1542" max="1542" width="6.5703125" style="83" customWidth="1"/>
    <col min="1543" max="1544" width="8.85546875" style="83" customWidth="1"/>
    <col min="1545" max="1545" width="16" style="83" customWidth="1"/>
    <col min="1546" max="1561" width="8.85546875" style="83" customWidth="1"/>
    <col min="1562" max="1562" width="12.42578125" style="83" customWidth="1"/>
    <col min="1563" max="1563" width="5" style="83" customWidth="1"/>
    <col min="1564" max="1564" width="10.28515625" style="83" customWidth="1"/>
    <col min="1565" max="1568" width="8.85546875" style="83" customWidth="1"/>
    <col min="1569" max="1570" width="11.42578125" style="83"/>
    <col min="1571" max="1571" width="13" style="83" customWidth="1"/>
    <col min="1572" max="1572" width="12.140625" style="83" bestFit="1" customWidth="1"/>
    <col min="1573" max="1794" width="11.42578125" style="83"/>
    <col min="1795" max="1795" width="1.85546875" style="83" customWidth="1"/>
    <col min="1796" max="1796" width="17" style="83" customWidth="1"/>
    <col min="1797" max="1797" width="9.85546875" style="83" customWidth="1"/>
    <col min="1798" max="1798" width="6.5703125" style="83" customWidth="1"/>
    <col min="1799" max="1800" width="8.85546875" style="83" customWidth="1"/>
    <col min="1801" max="1801" width="16" style="83" customWidth="1"/>
    <col min="1802" max="1817" width="8.85546875" style="83" customWidth="1"/>
    <col min="1818" max="1818" width="12.42578125" style="83" customWidth="1"/>
    <col min="1819" max="1819" width="5" style="83" customWidth="1"/>
    <col min="1820" max="1820" width="10.28515625" style="83" customWidth="1"/>
    <col min="1821" max="1824" width="8.85546875" style="83" customWidth="1"/>
    <col min="1825" max="1826" width="11.42578125" style="83"/>
    <col min="1827" max="1827" width="13" style="83" customWidth="1"/>
    <col min="1828" max="1828" width="12.140625" style="83" bestFit="1" customWidth="1"/>
    <col min="1829" max="2050" width="11.42578125" style="83"/>
    <col min="2051" max="2051" width="1.85546875" style="83" customWidth="1"/>
    <col min="2052" max="2052" width="17" style="83" customWidth="1"/>
    <col min="2053" max="2053" width="9.85546875" style="83" customWidth="1"/>
    <col min="2054" max="2054" width="6.5703125" style="83" customWidth="1"/>
    <col min="2055" max="2056" width="8.85546875" style="83" customWidth="1"/>
    <col min="2057" max="2057" width="16" style="83" customWidth="1"/>
    <col min="2058" max="2073" width="8.85546875" style="83" customWidth="1"/>
    <col min="2074" max="2074" width="12.42578125" style="83" customWidth="1"/>
    <col min="2075" max="2075" width="5" style="83" customWidth="1"/>
    <col min="2076" max="2076" width="10.28515625" style="83" customWidth="1"/>
    <col min="2077" max="2080" width="8.85546875" style="83" customWidth="1"/>
    <col min="2081" max="2082" width="11.42578125" style="83"/>
    <col min="2083" max="2083" width="13" style="83" customWidth="1"/>
    <col min="2084" max="2084" width="12.140625" style="83" bestFit="1" customWidth="1"/>
    <col min="2085" max="2306" width="11.42578125" style="83"/>
    <col min="2307" max="2307" width="1.85546875" style="83" customWidth="1"/>
    <col min="2308" max="2308" width="17" style="83" customWidth="1"/>
    <col min="2309" max="2309" width="9.85546875" style="83" customWidth="1"/>
    <col min="2310" max="2310" width="6.5703125" style="83" customWidth="1"/>
    <col min="2311" max="2312" width="8.85546875" style="83" customWidth="1"/>
    <col min="2313" max="2313" width="16" style="83" customWidth="1"/>
    <col min="2314" max="2329" width="8.85546875" style="83" customWidth="1"/>
    <col min="2330" max="2330" width="12.42578125" style="83" customWidth="1"/>
    <col min="2331" max="2331" width="5" style="83" customWidth="1"/>
    <col min="2332" max="2332" width="10.28515625" style="83" customWidth="1"/>
    <col min="2333" max="2336" width="8.85546875" style="83" customWidth="1"/>
    <col min="2337" max="2338" width="11.42578125" style="83"/>
    <col min="2339" max="2339" width="13" style="83" customWidth="1"/>
    <col min="2340" max="2340" width="12.140625" style="83" bestFit="1" customWidth="1"/>
    <col min="2341" max="2562" width="11.42578125" style="83"/>
    <col min="2563" max="2563" width="1.85546875" style="83" customWidth="1"/>
    <col min="2564" max="2564" width="17" style="83" customWidth="1"/>
    <col min="2565" max="2565" width="9.85546875" style="83" customWidth="1"/>
    <col min="2566" max="2566" width="6.5703125" style="83" customWidth="1"/>
    <col min="2567" max="2568" width="8.85546875" style="83" customWidth="1"/>
    <col min="2569" max="2569" width="16" style="83" customWidth="1"/>
    <col min="2570" max="2585" width="8.85546875" style="83" customWidth="1"/>
    <col min="2586" max="2586" width="12.42578125" style="83" customWidth="1"/>
    <col min="2587" max="2587" width="5" style="83" customWidth="1"/>
    <col min="2588" max="2588" width="10.28515625" style="83" customWidth="1"/>
    <col min="2589" max="2592" width="8.85546875" style="83" customWidth="1"/>
    <col min="2593" max="2594" width="11.42578125" style="83"/>
    <col min="2595" max="2595" width="13" style="83" customWidth="1"/>
    <col min="2596" max="2596" width="12.140625" style="83" bestFit="1" customWidth="1"/>
    <col min="2597" max="2818" width="11.42578125" style="83"/>
    <col min="2819" max="2819" width="1.85546875" style="83" customWidth="1"/>
    <col min="2820" max="2820" width="17" style="83" customWidth="1"/>
    <col min="2821" max="2821" width="9.85546875" style="83" customWidth="1"/>
    <col min="2822" max="2822" width="6.5703125" style="83" customWidth="1"/>
    <col min="2823" max="2824" width="8.85546875" style="83" customWidth="1"/>
    <col min="2825" max="2825" width="16" style="83" customWidth="1"/>
    <col min="2826" max="2841" width="8.85546875" style="83" customWidth="1"/>
    <col min="2842" max="2842" width="12.42578125" style="83" customWidth="1"/>
    <col min="2843" max="2843" width="5" style="83" customWidth="1"/>
    <col min="2844" max="2844" width="10.28515625" style="83" customWidth="1"/>
    <col min="2845" max="2848" width="8.85546875" style="83" customWidth="1"/>
    <col min="2849" max="2850" width="11.42578125" style="83"/>
    <col min="2851" max="2851" width="13" style="83" customWidth="1"/>
    <col min="2852" max="2852" width="12.140625" style="83" bestFit="1" customWidth="1"/>
    <col min="2853" max="3074" width="11.42578125" style="83"/>
    <col min="3075" max="3075" width="1.85546875" style="83" customWidth="1"/>
    <col min="3076" max="3076" width="17" style="83" customWidth="1"/>
    <col min="3077" max="3077" width="9.85546875" style="83" customWidth="1"/>
    <col min="3078" max="3078" width="6.5703125" style="83" customWidth="1"/>
    <col min="3079" max="3080" width="8.85546875" style="83" customWidth="1"/>
    <col min="3081" max="3081" width="16" style="83" customWidth="1"/>
    <col min="3082" max="3097" width="8.85546875" style="83" customWidth="1"/>
    <col min="3098" max="3098" width="12.42578125" style="83" customWidth="1"/>
    <col min="3099" max="3099" width="5" style="83" customWidth="1"/>
    <col min="3100" max="3100" width="10.28515625" style="83" customWidth="1"/>
    <col min="3101" max="3104" width="8.85546875" style="83" customWidth="1"/>
    <col min="3105" max="3106" width="11.42578125" style="83"/>
    <col min="3107" max="3107" width="13" style="83" customWidth="1"/>
    <col min="3108" max="3108" width="12.140625" style="83" bestFit="1" customWidth="1"/>
    <col min="3109" max="3330" width="11.42578125" style="83"/>
    <col min="3331" max="3331" width="1.85546875" style="83" customWidth="1"/>
    <col min="3332" max="3332" width="17" style="83" customWidth="1"/>
    <col min="3333" max="3333" width="9.85546875" style="83" customWidth="1"/>
    <col min="3334" max="3334" width="6.5703125" style="83" customWidth="1"/>
    <col min="3335" max="3336" width="8.85546875" style="83" customWidth="1"/>
    <col min="3337" max="3337" width="16" style="83" customWidth="1"/>
    <col min="3338" max="3353" width="8.85546875" style="83" customWidth="1"/>
    <col min="3354" max="3354" width="12.42578125" style="83" customWidth="1"/>
    <col min="3355" max="3355" width="5" style="83" customWidth="1"/>
    <col min="3356" max="3356" width="10.28515625" style="83" customWidth="1"/>
    <col min="3357" max="3360" width="8.85546875" style="83" customWidth="1"/>
    <col min="3361" max="3362" width="11.42578125" style="83"/>
    <col min="3363" max="3363" width="13" style="83" customWidth="1"/>
    <col min="3364" max="3364" width="12.140625" style="83" bestFit="1" customWidth="1"/>
    <col min="3365" max="3586" width="11.42578125" style="83"/>
    <col min="3587" max="3587" width="1.85546875" style="83" customWidth="1"/>
    <col min="3588" max="3588" width="17" style="83" customWidth="1"/>
    <col min="3589" max="3589" width="9.85546875" style="83" customWidth="1"/>
    <col min="3590" max="3590" width="6.5703125" style="83" customWidth="1"/>
    <col min="3591" max="3592" width="8.85546875" style="83" customWidth="1"/>
    <col min="3593" max="3593" width="16" style="83" customWidth="1"/>
    <col min="3594" max="3609" width="8.85546875" style="83" customWidth="1"/>
    <col min="3610" max="3610" width="12.42578125" style="83" customWidth="1"/>
    <col min="3611" max="3611" width="5" style="83" customWidth="1"/>
    <col min="3612" max="3612" width="10.28515625" style="83" customWidth="1"/>
    <col min="3613" max="3616" width="8.85546875" style="83" customWidth="1"/>
    <col min="3617" max="3618" width="11.42578125" style="83"/>
    <col min="3619" max="3619" width="13" style="83" customWidth="1"/>
    <col min="3620" max="3620" width="12.140625" style="83" bestFit="1" customWidth="1"/>
    <col min="3621" max="3842" width="11.42578125" style="83"/>
    <col min="3843" max="3843" width="1.85546875" style="83" customWidth="1"/>
    <col min="3844" max="3844" width="17" style="83" customWidth="1"/>
    <col min="3845" max="3845" width="9.85546875" style="83" customWidth="1"/>
    <col min="3846" max="3846" width="6.5703125" style="83" customWidth="1"/>
    <col min="3847" max="3848" width="8.85546875" style="83" customWidth="1"/>
    <col min="3849" max="3849" width="16" style="83" customWidth="1"/>
    <col min="3850" max="3865" width="8.85546875" style="83" customWidth="1"/>
    <col min="3866" max="3866" width="12.42578125" style="83" customWidth="1"/>
    <col min="3867" max="3867" width="5" style="83" customWidth="1"/>
    <col min="3868" max="3868" width="10.28515625" style="83" customWidth="1"/>
    <col min="3869" max="3872" width="8.85546875" style="83" customWidth="1"/>
    <col min="3873" max="3874" width="11.42578125" style="83"/>
    <col min="3875" max="3875" width="13" style="83" customWidth="1"/>
    <col min="3876" max="3876" width="12.140625" style="83" bestFit="1" customWidth="1"/>
    <col min="3877" max="4098" width="11.42578125" style="83"/>
    <col min="4099" max="4099" width="1.85546875" style="83" customWidth="1"/>
    <col min="4100" max="4100" width="17" style="83" customWidth="1"/>
    <col min="4101" max="4101" width="9.85546875" style="83" customWidth="1"/>
    <col min="4102" max="4102" width="6.5703125" style="83" customWidth="1"/>
    <col min="4103" max="4104" width="8.85546875" style="83" customWidth="1"/>
    <col min="4105" max="4105" width="16" style="83" customWidth="1"/>
    <col min="4106" max="4121" width="8.85546875" style="83" customWidth="1"/>
    <col min="4122" max="4122" width="12.42578125" style="83" customWidth="1"/>
    <col min="4123" max="4123" width="5" style="83" customWidth="1"/>
    <col min="4124" max="4124" width="10.28515625" style="83" customWidth="1"/>
    <col min="4125" max="4128" width="8.85546875" style="83" customWidth="1"/>
    <col min="4129" max="4130" width="11.42578125" style="83"/>
    <col min="4131" max="4131" width="13" style="83" customWidth="1"/>
    <col min="4132" max="4132" width="12.140625" style="83" bestFit="1" customWidth="1"/>
    <col min="4133" max="4354" width="11.42578125" style="83"/>
    <col min="4355" max="4355" width="1.85546875" style="83" customWidth="1"/>
    <col min="4356" max="4356" width="17" style="83" customWidth="1"/>
    <col min="4357" max="4357" width="9.85546875" style="83" customWidth="1"/>
    <col min="4358" max="4358" width="6.5703125" style="83" customWidth="1"/>
    <col min="4359" max="4360" width="8.85546875" style="83" customWidth="1"/>
    <col min="4361" max="4361" width="16" style="83" customWidth="1"/>
    <col min="4362" max="4377" width="8.85546875" style="83" customWidth="1"/>
    <col min="4378" max="4378" width="12.42578125" style="83" customWidth="1"/>
    <col min="4379" max="4379" width="5" style="83" customWidth="1"/>
    <col min="4380" max="4380" width="10.28515625" style="83" customWidth="1"/>
    <col min="4381" max="4384" width="8.85546875" style="83" customWidth="1"/>
    <col min="4385" max="4386" width="11.42578125" style="83"/>
    <col min="4387" max="4387" width="13" style="83" customWidth="1"/>
    <col min="4388" max="4388" width="12.140625" style="83" bestFit="1" customWidth="1"/>
    <col min="4389" max="4610" width="11.42578125" style="83"/>
    <col min="4611" max="4611" width="1.85546875" style="83" customWidth="1"/>
    <col min="4612" max="4612" width="17" style="83" customWidth="1"/>
    <col min="4613" max="4613" width="9.85546875" style="83" customWidth="1"/>
    <col min="4614" max="4614" width="6.5703125" style="83" customWidth="1"/>
    <col min="4615" max="4616" width="8.85546875" style="83" customWidth="1"/>
    <col min="4617" max="4617" width="16" style="83" customWidth="1"/>
    <col min="4618" max="4633" width="8.85546875" style="83" customWidth="1"/>
    <col min="4634" max="4634" width="12.42578125" style="83" customWidth="1"/>
    <col min="4635" max="4635" width="5" style="83" customWidth="1"/>
    <col min="4636" max="4636" width="10.28515625" style="83" customWidth="1"/>
    <col min="4637" max="4640" width="8.85546875" style="83" customWidth="1"/>
    <col min="4641" max="4642" width="11.42578125" style="83"/>
    <col min="4643" max="4643" width="13" style="83" customWidth="1"/>
    <col min="4644" max="4644" width="12.140625" style="83" bestFit="1" customWidth="1"/>
    <col min="4645" max="4866" width="11.42578125" style="83"/>
    <col min="4867" max="4867" width="1.85546875" style="83" customWidth="1"/>
    <col min="4868" max="4868" width="17" style="83" customWidth="1"/>
    <col min="4869" max="4869" width="9.85546875" style="83" customWidth="1"/>
    <col min="4870" max="4870" width="6.5703125" style="83" customWidth="1"/>
    <col min="4871" max="4872" width="8.85546875" style="83" customWidth="1"/>
    <col min="4873" max="4873" width="16" style="83" customWidth="1"/>
    <col min="4874" max="4889" width="8.85546875" style="83" customWidth="1"/>
    <col min="4890" max="4890" width="12.42578125" style="83" customWidth="1"/>
    <col min="4891" max="4891" width="5" style="83" customWidth="1"/>
    <col min="4892" max="4892" width="10.28515625" style="83" customWidth="1"/>
    <col min="4893" max="4896" width="8.85546875" style="83" customWidth="1"/>
    <col min="4897" max="4898" width="11.42578125" style="83"/>
    <col min="4899" max="4899" width="13" style="83" customWidth="1"/>
    <col min="4900" max="4900" width="12.140625" style="83" bestFit="1" customWidth="1"/>
    <col min="4901" max="5122" width="11.42578125" style="83"/>
    <col min="5123" max="5123" width="1.85546875" style="83" customWidth="1"/>
    <col min="5124" max="5124" width="17" style="83" customWidth="1"/>
    <col min="5125" max="5125" width="9.85546875" style="83" customWidth="1"/>
    <col min="5126" max="5126" width="6.5703125" style="83" customWidth="1"/>
    <col min="5127" max="5128" width="8.85546875" style="83" customWidth="1"/>
    <col min="5129" max="5129" width="16" style="83" customWidth="1"/>
    <col min="5130" max="5145" width="8.85546875" style="83" customWidth="1"/>
    <col min="5146" max="5146" width="12.42578125" style="83" customWidth="1"/>
    <col min="5147" max="5147" width="5" style="83" customWidth="1"/>
    <col min="5148" max="5148" width="10.28515625" style="83" customWidth="1"/>
    <col min="5149" max="5152" width="8.85546875" style="83" customWidth="1"/>
    <col min="5153" max="5154" width="11.42578125" style="83"/>
    <col min="5155" max="5155" width="13" style="83" customWidth="1"/>
    <col min="5156" max="5156" width="12.140625" style="83" bestFit="1" customWidth="1"/>
    <col min="5157" max="5378" width="11.42578125" style="83"/>
    <col min="5379" max="5379" width="1.85546875" style="83" customWidth="1"/>
    <col min="5380" max="5380" width="17" style="83" customWidth="1"/>
    <col min="5381" max="5381" width="9.85546875" style="83" customWidth="1"/>
    <col min="5382" max="5382" width="6.5703125" style="83" customWidth="1"/>
    <col min="5383" max="5384" width="8.85546875" style="83" customWidth="1"/>
    <col min="5385" max="5385" width="16" style="83" customWidth="1"/>
    <col min="5386" max="5401" width="8.85546875" style="83" customWidth="1"/>
    <col min="5402" max="5402" width="12.42578125" style="83" customWidth="1"/>
    <col min="5403" max="5403" width="5" style="83" customWidth="1"/>
    <col min="5404" max="5404" width="10.28515625" style="83" customWidth="1"/>
    <col min="5405" max="5408" width="8.85546875" style="83" customWidth="1"/>
    <col min="5409" max="5410" width="11.42578125" style="83"/>
    <col min="5411" max="5411" width="13" style="83" customWidth="1"/>
    <col min="5412" max="5412" width="12.140625" style="83" bestFit="1" customWidth="1"/>
    <col min="5413" max="5634" width="11.42578125" style="83"/>
    <col min="5635" max="5635" width="1.85546875" style="83" customWidth="1"/>
    <col min="5636" max="5636" width="17" style="83" customWidth="1"/>
    <col min="5637" max="5637" width="9.85546875" style="83" customWidth="1"/>
    <col min="5638" max="5638" width="6.5703125" style="83" customWidth="1"/>
    <col min="5639" max="5640" width="8.85546875" style="83" customWidth="1"/>
    <col min="5641" max="5641" width="16" style="83" customWidth="1"/>
    <col min="5642" max="5657" width="8.85546875" style="83" customWidth="1"/>
    <col min="5658" max="5658" width="12.42578125" style="83" customWidth="1"/>
    <col min="5659" max="5659" width="5" style="83" customWidth="1"/>
    <col min="5660" max="5660" width="10.28515625" style="83" customWidth="1"/>
    <col min="5661" max="5664" width="8.85546875" style="83" customWidth="1"/>
    <col min="5665" max="5666" width="11.42578125" style="83"/>
    <col min="5667" max="5667" width="13" style="83" customWidth="1"/>
    <col min="5668" max="5668" width="12.140625" style="83" bestFit="1" customWidth="1"/>
    <col min="5669" max="5890" width="11.42578125" style="83"/>
    <col min="5891" max="5891" width="1.85546875" style="83" customWidth="1"/>
    <col min="5892" max="5892" width="17" style="83" customWidth="1"/>
    <col min="5893" max="5893" width="9.85546875" style="83" customWidth="1"/>
    <col min="5894" max="5894" width="6.5703125" style="83" customWidth="1"/>
    <col min="5895" max="5896" width="8.85546875" style="83" customWidth="1"/>
    <col min="5897" max="5897" width="16" style="83" customWidth="1"/>
    <col min="5898" max="5913" width="8.85546875" style="83" customWidth="1"/>
    <col min="5914" max="5914" width="12.42578125" style="83" customWidth="1"/>
    <col min="5915" max="5915" width="5" style="83" customWidth="1"/>
    <col min="5916" max="5916" width="10.28515625" style="83" customWidth="1"/>
    <col min="5917" max="5920" width="8.85546875" style="83" customWidth="1"/>
    <col min="5921" max="5922" width="11.42578125" style="83"/>
    <col min="5923" max="5923" width="13" style="83" customWidth="1"/>
    <col min="5924" max="5924" width="12.140625" style="83" bestFit="1" customWidth="1"/>
    <col min="5925" max="6146" width="11.42578125" style="83"/>
    <col min="6147" max="6147" width="1.85546875" style="83" customWidth="1"/>
    <col min="6148" max="6148" width="17" style="83" customWidth="1"/>
    <col min="6149" max="6149" width="9.85546875" style="83" customWidth="1"/>
    <col min="6150" max="6150" width="6.5703125" style="83" customWidth="1"/>
    <col min="6151" max="6152" width="8.85546875" style="83" customWidth="1"/>
    <col min="6153" max="6153" width="16" style="83" customWidth="1"/>
    <col min="6154" max="6169" width="8.85546875" style="83" customWidth="1"/>
    <col min="6170" max="6170" width="12.42578125" style="83" customWidth="1"/>
    <col min="6171" max="6171" width="5" style="83" customWidth="1"/>
    <col min="6172" max="6172" width="10.28515625" style="83" customWidth="1"/>
    <col min="6173" max="6176" width="8.85546875" style="83" customWidth="1"/>
    <col min="6177" max="6178" width="11.42578125" style="83"/>
    <col min="6179" max="6179" width="13" style="83" customWidth="1"/>
    <col min="6180" max="6180" width="12.140625" style="83" bestFit="1" customWidth="1"/>
    <col min="6181" max="6402" width="11.42578125" style="83"/>
    <col min="6403" max="6403" width="1.85546875" style="83" customWidth="1"/>
    <col min="6404" max="6404" width="17" style="83" customWidth="1"/>
    <col min="6405" max="6405" width="9.85546875" style="83" customWidth="1"/>
    <col min="6406" max="6406" width="6.5703125" style="83" customWidth="1"/>
    <col min="6407" max="6408" width="8.85546875" style="83" customWidth="1"/>
    <col min="6409" max="6409" width="16" style="83" customWidth="1"/>
    <col min="6410" max="6425" width="8.85546875" style="83" customWidth="1"/>
    <col min="6426" max="6426" width="12.42578125" style="83" customWidth="1"/>
    <col min="6427" max="6427" width="5" style="83" customWidth="1"/>
    <col min="6428" max="6428" width="10.28515625" style="83" customWidth="1"/>
    <col min="6429" max="6432" width="8.85546875" style="83" customWidth="1"/>
    <col min="6433" max="6434" width="11.42578125" style="83"/>
    <col min="6435" max="6435" width="13" style="83" customWidth="1"/>
    <col min="6436" max="6436" width="12.140625" style="83" bestFit="1" customWidth="1"/>
    <col min="6437" max="6658" width="11.42578125" style="83"/>
    <col min="6659" max="6659" width="1.85546875" style="83" customWidth="1"/>
    <col min="6660" max="6660" width="17" style="83" customWidth="1"/>
    <col min="6661" max="6661" width="9.85546875" style="83" customWidth="1"/>
    <col min="6662" max="6662" width="6.5703125" style="83" customWidth="1"/>
    <col min="6663" max="6664" width="8.85546875" style="83" customWidth="1"/>
    <col min="6665" max="6665" width="16" style="83" customWidth="1"/>
    <col min="6666" max="6681" width="8.85546875" style="83" customWidth="1"/>
    <col min="6682" max="6682" width="12.42578125" style="83" customWidth="1"/>
    <col min="6683" max="6683" width="5" style="83" customWidth="1"/>
    <col min="6684" max="6684" width="10.28515625" style="83" customWidth="1"/>
    <col min="6685" max="6688" width="8.85546875" style="83" customWidth="1"/>
    <col min="6689" max="6690" width="11.42578125" style="83"/>
    <col min="6691" max="6691" width="13" style="83" customWidth="1"/>
    <col min="6692" max="6692" width="12.140625" style="83" bestFit="1" customWidth="1"/>
    <col min="6693" max="6914" width="11.42578125" style="83"/>
    <col min="6915" max="6915" width="1.85546875" style="83" customWidth="1"/>
    <col min="6916" max="6916" width="17" style="83" customWidth="1"/>
    <col min="6917" max="6917" width="9.85546875" style="83" customWidth="1"/>
    <col min="6918" max="6918" width="6.5703125" style="83" customWidth="1"/>
    <col min="6919" max="6920" width="8.85546875" style="83" customWidth="1"/>
    <col min="6921" max="6921" width="16" style="83" customWidth="1"/>
    <col min="6922" max="6937" width="8.85546875" style="83" customWidth="1"/>
    <col min="6938" max="6938" width="12.42578125" style="83" customWidth="1"/>
    <col min="6939" max="6939" width="5" style="83" customWidth="1"/>
    <col min="6940" max="6940" width="10.28515625" style="83" customWidth="1"/>
    <col min="6941" max="6944" width="8.85546875" style="83" customWidth="1"/>
    <col min="6945" max="6946" width="11.42578125" style="83"/>
    <col min="6947" max="6947" width="13" style="83" customWidth="1"/>
    <col min="6948" max="6948" width="12.140625" style="83" bestFit="1" customWidth="1"/>
    <col min="6949" max="7170" width="11.42578125" style="83"/>
    <col min="7171" max="7171" width="1.85546875" style="83" customWidth="1"/>
    <col min="7172" max="7172" width="17" style="83" customWidth="1"/>
    <col min="7173" max="7173" width="9.85546875" style="83" customWidth="1"/>
    <col min="7174" max="7174" width="6.5703125" style="83" customWidth="1"/>
    <col min="7175" max="7176" width="8.85546875" style="83" customWidth="1"/>
    <col min="7177" max="7177" width="16" style="83" customWidth="1"/>
    <col min="7178" max="7193" width="8.85546875" style="83" customWidth="1"/>
    <col min="7194" max="7194" width="12.42578125" style="83" customWidth="1"/>
    <col min="7195" max="7195" width="5" style="83" customWidth="1"/>
    <col min="7196" max="7196" width="10.28515625" style="83" customWidth="1"/>
    <col min="7197" max="7200" width="8.85546875" style="83" customWidth="1"/>
    <col min="7201" max="7202" width="11.42578125" style="83"/>
    <col min="7203" max="7203" width="13" style="83" customWidth="1"/>
    <col min="7204" max="7204" width="12.140625" style="83" bestFit="1" customWidth="1"/>
    <col min="7205" max="7426" width="11.42578125" style="83"/>
    <col min="7427" max="7427" width="1.85546875" style="83" customWidth="1"/>
    <col min="7428" max="7428" width="17" style="83" customWidth="1"/>
    <col min="7429" max="7429" width="9.85546875" style="83" customWidth="1"/>
    <col min="7430" max="7430" width="6.5703125" style="83" customWidth="1"/>
    <col min="7431" max="7432" width="8.85546875" style="83" customWidth="1"/>
    <col min="7433" max="7433" width="16" style="83" customWidth="1"/>
    <col min="7434" max="7449" width="8.85546875" style="83" customWidth="1"/>
    <col min="7450" max="7450" width="12.42578125" style="83" customWidth="1"/>
    <col min="7451" max="7451" width="5" style="83" customWidth="1"/>
    <col min="7452" max="7452" width="10.28515625" style="83" customWidth="1"/>
    <col min="7453" max="7456" width="8.85546875" style="83" customWidth="1"/>
    <col min="7457" max="7458" width="11.42578125" style="83"/>
    <col min="7459" max="7459" width="13" style="83" customWidth="1"/>
    <col min="7460" max="7460" width="12.140625" style="83" bestFit="1" customWidth="1"/>
    <col min="7461" max="7682" width="11.42578125" style="83"/>
    <col min="7683" max="7683" width="1.85546875" style="83" customWidth="1"/>
    <col min="7684" max="7684" width="17" style="83" customWidth="1"/>
    <col min="7685" max="7685" width="9.85546875" style="83" customWidth="1"/>
    <col min="7686" max="7686" width="6.5703125" style="83" customWidth="1"/>
    <col min="7687" max="7688" width="8.85546875" style="83" customWidth="1"/>
    <col min="7689" max="7689" width="16" style="83" customWidth="1"/>
    <col min="7690" max="7705" width="8.85546875" style="83" customWidth="1"/>
    <col min="7706" max="7706" width="12.42578125" style="83" customWidth="1"/>
    <col min="7707" max="7707" width="5" style="83" customWidth="1"/>
    <col min="7708" max="7708" width="10.28515625" style="83" customWidth="1"/>
    <col min="7709" max="7712" width="8.85546875" style="83" customWidth="1"/>
    <col min="7713" max="7714" width="11.42578125" style="83"/>
    <col min="7715" max="7715" width="13" style="83" customWidth="1"/>
    <col min="7716" max="7716" width="12.140625" style="83" bestFit="1" customWidth="1"/>
    <col min="7717" max="7938" width="11.42578125" style="83"/>
    <col min="7939" max="7939" width="1.85546875" style="83" customWidth="1"/>
    <col min="7940" max="7940" width="17" style="83" customWidth="1"/>
    <col min="7941" max="7941" width="9.85546875" style="83" customWidth="1"/>
    <col min="7942" max="7942" width="6.5703125" style="83" customWidth="1"/>
    <col min="7943" max="7944" width="8.85546875" style="83" customWidth="1"/>
    <col min="7945" max="7945" width="16" style="83" customWidth="1"/>
    <col min="7946" max="7961" width="8.85546875" style="83" customWidth="1"/>
    <col min="7962" max="7962" width="12.42578125" style="83" customWidth="1"/>
    <col min="7963" max="7963" width="5" style="83" customWidth="1"/>
    <col min="7964" max="7964" width="10.28515625" style="83" customWidth="1"/>
    <col min="7965" max="7968" width="8.85546875" style="83" customWidth="1"/>
    <col min="7969" max="7970" width="11.42578125" style="83"/>
    <col min="7971" max="7971" width="13" style="83" customWidth="1"/>
    <col min="7972" max="7972" width="12.140625" style="83" bestFit="1" customWidth="1"/>
    <col min="7973" max="8194" width="11.42578125" style="83"/>
    <col min="8195" max="8195" width="1.85546875" style="83" customWidth="1"/>
    <col min="8196" max="8196" width="17" style="83" customWidth="1"/>
    <col min="8197" max="8197" width="9.85546875" style="83" customWidth="1"/>
    <col min="8198" max="8198" width="6.5703125" style="83" customWidth="1"/>
    <col min="8199" max="8200" width="8.85546875" style="83" customWidth="1"/>
    <col min="8201" max="8201" width="16" style="83" customWidth="1"/>
    <col min="8202" max="8217" width="8.85546875" style="83" customWidth="1"/>
    <col min="8218" max="8218" width="12.42578125" style="83" customWidth="1"/>
    <col min="8219" max="8219" width="5" style="83" customWidth="1"/>
    <col min="8220" max="8220" width="10.28515625" style="83" customWidth="1"/>
    <col min="8221" max="8224" width="8.85546875" style="83" customWidth="1"/>
    <col min="8225" max="8226" width="11.42578125" style="83"/>
    <col min="8227" max="8227" width="13" style="83" customWidth="1"/>
    <col min="8228" max="8228" width="12.140625" style="83" bestFit="1" customWidth="1"/>
    <col min="8229" max="8450" width="11.42578125" style="83"/>
    <col min="8451" max="8451" width="1.85546875" style="83" customWidth="1"/>
    <col min="8452" max="8452" width="17" style="83" customWidth="1"/>
    <col min="8453" max="8453" width="9.85546875" style="83" customWidth="1"/>
    <col min="8454" max="8454" width="6.5703125" style="83" customWidth="1"/>
    <col min="8455" max="8456" width="8.85546875" style="83" customWidth="1"/>
    <col min="8457" max="8457" width="16" style="83" customWidth="1"/>
    <col min="8458" max="8473" width="8.85546875" style="83" customWidth="1"/>
    <col min="8474" max="8474" width="12.42578125" style="83" customWidth="1"/>
    <col min="8475" max="8475" width="5" style="83" customWidth="1"/>
    <col min="8476" max="8476" width="10.28515625" style="83" customWidth="1"/>
    <col min="8477" max="8480" width="8.85546875" style="83" customWidth="1"/>
    <col min="8481" max="8482" width="11.42578125" style="83"/>
    <col min="8483" max="8483" width="13" style="83" customWidth="1"/>
    <col min="8484" max="8484" width="12.140625" style="83" bestFit="1" customWidth="1"/>
    <col min="8485" max="8706" width="11.42578125" style="83"/>
    <col min="8707" max="8707" width="1.85546875" style="83" customWidth="1"/>
    <col min="8708" max="8708" width="17" style="83" customWidth="1"/>
    <col min="8709" max="8709" width="9.85546875" style="83" customWidth="1"/>
    <col min="8710" max="8710" width="6.5703125" style="83" customWidth="1"/>
    <col min="8711" max="8712" width="8.85546875" style="83" customWidth="1"/>
    <col min="8713" max="8713" width="16" style="83" customWidth="1"/>
    <col min="8714" max="8729" width="8.85546875" style="83" customWidth="1"/>
    <col min="8730" max="8730" width="12.42578125" style="83" customWidth="1"/>
    <col min="8731" max="8731" width="5" style="83" customWidth="1"/>
    <col min="8732" max="8732" width="10.28515625" style="83" customWidth="1"/>
    <col min="8733" max="8736" width="8.85546875" style="83" customWidth="1"/>
    <col min="8737" max="8738" width="11.42578125" style="83"/>
    <col min="8739" max="8739" width="13" style="83" customWidth="1"/>
    <col min="8740" max="8740" width="12.140625" style="83" bestFit="1" customWidth="1"/>
    <col min="8741" max="8962" width="11.42578125" style="83"/>
    <col min="8963" max="8963" width="1.85546875" style="83" customWidth="1"/>
    <col min="8964" max="8964" width="17" style="83" customWidth="1"/>
    <col min="8965" max="8965" width="9.85546875" style="83" customWidth="1"/>
    <col min="8966" max="8966" width="6.5703125" style="83" customWidth="1"/>
    <col min="8967" max="8968" width="8.85546875" style="83" customWidth="1"/>
    <col min="8969" max="8969" width="16" style="83" customWidth="1"/>
    <col min="8970" max="8985" width="8.85546875" style="83" customWidth="1"/>
    <col min="8986" max="8986" width="12.42578125" style="83" customWidth="1"/>
    <col min="8987" max="8987" width="5" style="83" customWidth="1"/>
    <col min="8988" max="8988" width="10.28515625" style="83" customWidth="1"/>
    <col min="8989" max="8992" width="8.85546875" style="83" customWidth="1"/>
    <col min="8993" max="8994" width="11.42578125" style="83"/>
    <col min="8995" max="8995" width="13" style="83" customWidth="1"/>
    <col min="8996" max="8996" width="12.140625" style="83" bestFit="1" customWidth="1"/>
    <col min="8997" max="9218" width="11.42578125" style="83"/>
    <col min="9219" max="9219" width="1.85546875" style="83" customWidth="1"/>
    <col min="9220" max="9220" width="17" style="83" customWidth="1"/>
    <col min="9221" max="9221" width="9.85546875" style="83" customWidth="1"/>
    <col min="9222" max="9222" width="6.5703125" style="83" customWidth="1"/>
    <col min="9223" max="9224" width="8.85546875" style="83" customWidth="1"/>
    <col min="9225" max="9225" width="16" style="83" customWidth="1"/>
    <col min="9226" max="9241" width="8.85546875" style="83" customWidth="1"/>
    <col min="9242" max="9242" width="12.42578125" style="83" customWidth="1"/>
    <col min="9243" max="9243" width="5" style="83" customWidth="1"/>
    <col min="9244" max="9244" width="10.28515625" style="83" customWidth="1"/>
    <col min="9245" max="9248" width="8.85546875" style="83" customWidth="1"/>
    <col min="9249" max="9250" width="11.42578125" style="83"/>
    <col min="9251" max="9251" width="13" style="83" customWidth="1"/>
    <col min="9252" max="9252" width="12.140625" style="83" bestFit="1" customWidth="1"/>
    <col min="9253" max="9474" width="11.42578125" style="83"/>
    <col min="9475" max="9475" width="1.85546875" style="83" customWidth="1"/>
    <col min="9476" max="9476" width="17" style="83" customWidth="1"/>
    <col min="9477" max="9477" width="9.85546875" style="83" customWidth="1"/>
    <col min="9478" max="9478" width="6.5703125" style="83" customWidth="1"/>
    <col min="9479" max="9480" width="8.85546875" style="83" customWidth="1"/>
    <col min="9481" max="9481" width="16" style="83" customWidth="1"/>
    <col min="9482" max="9497" width="8.85546875" style="83" customWidth="1"/>
    <col min="9498" max="9498" width="12.42578125" style="83" customWidth="1"/>
    <col min="9499" max="9499" width="5" style="83" customWidth="1"/>
    <col min="9500" max="9500" width="10.28515625" style="83" customWidth="1"/>
    <col min="9501" max="9504" width="8.85546875" style="83" customWidth="1"/>
    <col min="9505" max="9506" width="11.42578125" style="83"/>
    <col min="9507" max="9507" width="13" style="83" customWidth="1"/>
    <col min="9508" max="9508" width="12.140625" style="83" bestFit="1" customWidth="1"/>
    <col min="9509" max="9730" width="11.42578125" style="83"/>
    <col min="9731" max="9731" width="1.85546875" style="83" customWidth="1"/>
    <col min="9732" max="9732" width="17" style="83" customWidth="1"/>
    <col min="9733" max="9733" width="9.85546875" style="83" customWidth="1"/>
    <col min="9734" max="9734" width="6.5703125" style="83" customWidth="1"/>
    <col min="9735" max="9736" width="8.85546875" style="83" customWidth="1"/>
    <col min="9737" max="9737" width="16" style="83" customWidth="1"/>
    <col min="9738" max="9753" width="8.85546875" style="83" customWidth="1"/>
    <col min="9754" max="9754" width="12.42578125" style="83" customWidth="1"/>
    <col min="9755" max="9755" width="5" style="83" customWidth="1"/>
    <col min="9756" max="9756" width="10.28515625" style="83" customWidth="1"/>
    <col min="9757" max="9760" width="8.85546875" style="83" customWidth="1"/>
    <col min="9761" max="9762" width="11.42578125" style="83"/>
    <col min="9763" max="9763" width="13" style="83" customWidth="1"/>
    <col min="9764" max="9764" width="12.140625" style="83" bestFit="1" customWidth="1"/>
    <col min="9765" max="9986" width="11.42578125" style="83"/>
    <col min="9987" max="9987" width="1.85546875" style="83" customWidth="1"/>
    <col min="9988" max="9988" width="17" style="83" customWidth="1"/>
    <col min="9989" max="9989" width="9.85546875" style="83" customWidth="1"/>
    <col min="9990" max="9990" width="6.5703125" style="83" customWidth="1"/>
    <col min="9991" max="9992" width="8.85546875" style="83" customWidth="1"/>
    <col min="9993" max="9993" width="16" style="83" customWidth="1"/>
    <col min="9994" max="10009" width="8.85546875" style="83" customWidth="1"/>
    <col min="10010" max="10010" width="12.42578125" style="83" customWidth="1"/>
    <col min="10011" max="10011" width="5" style="83" customWidth="1"/>
    <col min="10012" max="10012" width="10.28515625" style="83" customWidth="1"/>
    <col min="10013" max="10016" width="8.85546875" style="83" customWidth="1"/>
    <col min="10017" max="10018" width="11.42578125" style="83"/>
    <col min="10019" max="10019" width="13" style="83" customWidth="1"/>
    <col min="10020" max="10020" width="12.140625" style="83" bestFit="1" customWidth="1"/>
    <col min="10021" max="10242" width="11.42578125" style="83"/>
    <col min="10243" max="10243" width="1.85546875" style="83" customWidth="1"/>
    <col min="10244" max="10244" width="17" style="83" customWidth="1"/>
    <col min="10245" max="10245" width="9.85546875" style="83" customWidth="1"/>
    <col min="10246" max="10246" width="6.5703125" style="83" customWidth="1"/>
    <col min="10247" max="10248" width="8.85546875" style="83" customWidth="1"/>
    <col min="10249" max="10249" width="16" style="83" customWidth="1"/>
    <col min="10250" max="10265" width="8.85546875" style="83" customWidth="1"/>
    <col min="10266" max="10266" width="12.42578125" style="83" customWidth="1"/>
    <col min="10267" max="10267" width="5" style="83" customWidth="1"/>
    <col min="10268" max="10268" width="10.28515625" style="83" customWidth="1"/>
    <col min="10269" max="10272" width="8.85546875" style="83" customWidth="1"/>
    <col min="10273" max="10274" width="11.42578125" style="83"/>
    <col min="10275" max="10275" width="13" style="83" customWidth="1"/>
    <col min="10276" max="10276" width="12.140625" style="83" bestFit="1" customWidth="1"/>
    <col min="10277" max="10498" width="11.42578125" style="83"/>
    <col min="10499" max="10499" width="1.85546875" style="83" customWidth="1"/>
    <col min="10500" max="10500" width="17" style="83" customWidth="1"/>
    <col min="10501" max="10501" width="9.85546875" style="83" customWidth="1"/>
    <col min="10502" max="10502" width="6.5703125" style="83" customWidth="1"/>
    <col min="10503" max="10504" width="8.85546875" style="83" customWidth="1"/>
    <col min="10505" max="10505" width="16" style="83" customWidth="1"/>
    <col min="10506" max="10521" width="8.85546875" style="83" customWidth="1"/>
    <col min="10522" max="10522" width="12.42578125" style="83" customWidth="1"/>
    <col min="10523" max="10523" width="5" style="83" customWidth="1"/>
    <col min="10524" max="10524" width="10.28515625" style="83" customWidth="1"/>
    <col min="10525" max="10528" width="8.85546875" style="83" customWidth="1"/>
    <col min="10529" max="10530" width="11.42578125" style="83"/>
    <col min="10531" max="10531" width="13" style="83" customWidth="1"/>
    <col min="10532" max="10532" width="12.140625" style="83" bestFit="1" customWidth="1"/>
    <col min="10533" max="10754" width="11.42578125" style="83"/>
    <col min="10755" max="10755" width="1.85546875" style="83" customWidth="1"/>
    <col min="10756" max="10756" width="17" style="83" customWidth="1"/>
    <col min="10757" max="10757" width="9.85546875" style="83" customWidth="1"/>
    <col min="10758" max="10758" width="6.5703125" style="83" customWidth="1"/>
    <col min="10759" max="10760" width="8.85546875" style="83" customWidth="1"/>
    <col min="10761" max="10761" width="16" style="83" customWidth="1"/>
    <col min="10762" max="10777" width="8.85546875" style="83" customWidth="1"/>
    <col min="10778" max="10778" width="12.42578125" style="83" customWidth="1"/>
    <col min="10779" max="10779" width="5" style="83" customWidth="1"/>
    <col min="10780" max="10780" width="10.28515625" style="83" customWidth="1"/>
    <col min="10781" max="10784" width="8.85546875" style="83" customWidth="1"/>
    <col min="10785" max="10786" width="11.42578125" style="83"/>
    <col min="10787" max="10787" width="13" style="83" customWidth="1"/>
    <col min="10788" max="10788" width="12.140625" style="83" bestFit="1" customWidth="1"/>
    <col min="10789" max="11010" width="11.42578125" style="83"/>
    <col min="11011" max="11011" width="1.85546875" style="83" customWidth="1"/>
    <col min="11012" max="11012" width="17" style="83" customWidth="1"/>
    <col min="11013" max="11013" width="9.85546875" style="83" customWidth="1"/>
    <col min="11014" max="11014" width="6.5703125" style="83" customWidth="1"/>
    <col min="11015" max="11016" width="8.85546875" style="83" customWidth="1"/>
    <col min="11017" max="11017" width="16" style="83" customWidth="1"/>
    <col min="11018" max="11033" width="8.85546875" style="83" customWidth="1"/>
    <col min="11034" max="11034" width="12.42578125" style="83" customWidth="1"/>
    <col min="11035" max="11035" width="5" style="83" customWidth="1"/>
    <col min="11036" max="11036" width="10.28515625" style="83" customWidth="1"/>
    <col min="11037" max="11040" width="8.85546875" style="83" customWidth="1"/>
    <col min="11041" max="11042" width="11.42578125" style="83"/>
    <col min="11043" max="11043" width="13" style="83" customWidth="1"/>
    <col min="11044" max="11044" width="12.140625" style="83" bestFit="1" customWidth="1"/>
    <col min="11045" max="11266" width="11.42578125" style="83"/>
    <col min="11267" max="11267" width="1.85546875" style="83" customWidth="1"/>
    <col min="11268" max="11268" width="17" style="83" customWidth="1"/>
    <col min="11269" max="11269" width="9.85546875" style="83" customWidth="1"/>
    <col min="11270" max="11270" width="6.5703125" style="83" customWidth="1"/>
    <col min="11271" max="11272" width="8.85546875" style="83" customWidth="1"/>
    <col min="11273" max="11273" width="16" style="83" customWidth="1"/>
    <col min="11274" max="11289" width="8.85546875" style="83" customWidth="1"/>
    <col min="11290" max="11290" width="12.42578125" style="83" customWidth="1"/>
    <col min="11291" max="11291" width="5" style="83" customWidth="1"/>
    <col min="11292" max="11292" width="10.28515625" style="83" customWidth="1"/>
    <col min="11293" max="11296" width="8.85546875" style="83" customWidth="1"/>
    <col min="11297" max="11298" width="11.42578125" style="83"/>
    <col min="11299" max="11299" width="13" style="83" customWidth="1"/>
    <col min="11300" max="11300" width="12.140625" style="83" bestFit="1" customWidth="1"/>
    <col min="11301" max="11522" width="11.42578125" style="83"/>
    <col min="11523" max="11523" width="1.85546875" style="83" customWidth="1"/>
    <col min="11524" max="11524" width="17" style="83" customWidth="1"/>
    <col min="11525" max="11525" width="9.85546875" style="83" customWidth="1"/>
    <col min="11526" max="11526" width="6.5703125" style="83" customWidth="1"/>
    <col min="11527" max="11528" width="8.85546875" style="83" customWidth="1"/>
    <col min="11529" max="11529" width="16" style="83" customWidth="1"/>
    <col min="11530" max="11545" width="8.85546875" style="83" customWidth="1"/>
    <col min="11546" max="11546" width="12.42578125" style="83" customWidth="1"/>
    <col min="11547" max="11547" width="5" style="83" customWidth="1"/>
    <col min="11548" max="11548" width="10.28515625" style="83" customWidth="1"/>
    <col min="11549" max="11552" width="8.85546875" style="83" customWidth="1"/>
    <col min="11553" max="11554" width="11.42578125" style="83"/>
    <col min="11555" max="11555" width="13" style="83" customWidth="1"/>
    <col min="11556" max="11556" width="12.140625" style="83" bestFit="1" customWidth="1"/>
    <col min="11557" max="11778" width="11.42578125" style="83"/>
    <col min="11779" max="11779" width="1.85546875" style="83" customWidth="1"/>
    <col min="11780" max="11780" width="17" style="83" customWidth="1"/>
    <col min="11781" max="11781" width="9.85546875" style="83" customWidth="1"/>
    <col min="11782" max="11782" width="6.5703125" style="83" customWidth="1"/>
    <col min="11783" max="11784" width="8.85546875" style="83" customWidth="1"/>
    <col min="11785" max="11785" width="16" style="83" customWidth="1"/>
    <col min="11786" max="11801" width="8.85546875" style="83" customWidth="1"/>
    <col min="11802" max="11802" width="12.42578125" style="83" customWidth="1"/>
    <col min="11803" max="11803" width="5" style="83" customWidth="1"/>
    <col min="11804" max="11804" width="10.28515625" style="83" customWidth="1"/>
    <col min="11805" max="11808" width="8.85546875" style="83" customWidth="1"/>
    <col min="11809" max="11810" width="11.42578125" style="83"/>
    <col min="11811" max="11811" width="13" style="83" customWidth="1"/>
    <col min="11812" max="11812" width="12.140625" style="83" bestFit="1" customWidth="1"/>
    <col min="11813" max="12034" width="11.42578125" style="83"/>
    <col min="12035" max="12035" width="1.85546875" style="83" customWidth="1"/>
    <col min="12036" max="12036" width="17" style="83" customWidth="1"/>
    <col min="12037" max="12037" width="9.85546875" style="83" customWidth="1"/>
    <col min="12038" max="12038" width="6.5703125" style="83" customWidth="1"/>
    <col min="12039" max="12040" width="8.85546875" style="83" customWidth="1"/>
    <col min="12041" max="12041" width="16" style="83" customWidth="1"/>
    <col min="12042" max="12057" width="8.85546875" style="83" customWidth="1"/>
    <col min="12058" max="12058" width="12.42578125" style="83" customWidth="1"/>
    <col min="12059" max="12059" width="5" style="83" customWidth="1"/>
    <col min="12060" max="12060" width="10.28515625" style="83" customWidth="1"/>
    <col min="12061" max="12064" width="8.85546875" style="83" customWidth="1"/>
    <col min="12065" max="12066" width="11.42578125" style="83"/>
    <col min="12067" max="12067" width="13" style="83" customWidth="1"/>
    <col min="12068" max="12068" width="12.140625" style="83" bestFit="1" customWidth="1"/>
    <col min="12069" max="12290" width="11.42578125" style="83"/>
    <col min="12291" max="12291" width="1.85546875" style="83" customWidth="1"/>
    <col min="12292" max="12292" width="17" style="83" customWidth="1"/>
    <col min="12293" max="12293" width="9.85546875" style="83" customWidth="1"/>
    <col min="12294" max="12294" width="6.5703125" style="83" customWidth="1"/>
    <col min="12295" max="12296" width="8.85546875" style="83" customWidth="1"/>
    <col min="12297" max="12297" width="16" style="83" customWidth="1"/>
    <col min="12298" max="12313" width="8.85546875" style="83" customWidth="1"/>
    <col min="12314" max="12314" width="12.42578125" style="83" customWidth="1"/>
    <col min="12315" max="12315" width="5" style="83" customWidth="1"/>
    <col min="12316" max="12316" width="10.28515625" style="83" customWidth="1"/>
    <col min="12317" max="12320" width="8.85546875" style="83" customWidth="1"/>
    <col min="12321" max="12322" width="11.42578125" style="83"/>
    <col min="12323" max="12323" width="13" style="83" customWidth="1"/>
    <col min="12324" max="12324" width="12.140625" style="83" bestFit="1" customWidth="1"/>
    <col min="12325" max="12546" width="11.42578125" style="83"/>
    <col min="12547" max="12547" width="1.85546875" style="83" customWidth="1"/>
    <col min="12548" max="12548" width="17" style="83" customWidth="1"/>
    <col min="12549" max="12549" width="9.85546875" style="83" customWidth="1"/>
    <col min="12550" max="12550" width="6.5703125" style="83" customWidth="1"/>
    <col min="12551" max="12552" width="8.85546875" style="83" customWidth="1"/>
    <col min="12553" max="12553" width="16" style="83" customWidth="1"/>
    <col min="12554" max="12569" width="8.85546875" style="83" customWidth="1"/>
    <col min="12570" max="12570" width="12.42578125" style="83" customWidth="1"/>
    <col min="12571" max="12571" width="5" style="83" customWidth="1"/>
    <col min="12572" max="12572" width="10.28515625" style="83" customWidth="1"/>
    <col min="12573" max="12576" width="8.85546875" style="83" customWidth="1"/>
    <col min="12577" max="12578" width="11.42578125" style="83"/>
    <col min="12579" max="12579" width="13" style="83" customWidth="1"/>
    <col min="12580" max="12580" width="12.140625" style="83" bestFit="1" customWidth="1"/>
    <col min="12581" max="12802" width="11.42578125" style="83"/>
    <col min="12803" max="12803" width="1.85546875" style="83" customWidth="1"/>
    <col min="12804" max="12804" width="17" style="83" customWidth="1"/>
    <col min="12805" max="12805" width="9.85546875" style="83" customWidth="1"/>
    <col min="12806" max="12806" width="6.5703125" style="83" customWidth="1"/>
    <col min="12807" max="12808" width="8.85546875" style="83" customWidth="1"/>
    <col min="12809" max="12809" width="16" style="83" customWidth="1"/>
    <col min="12810" max="12825" width="8.85546875" style="83" customWidth="1"/>
    <col min="12826" max="12826" width="12.42578125" style="83" customWidth="1"/>
    <col min="12827" max="12827" width="5" style="83" customWidth="1"/>
    <col min="12828" max="12828" width="10.28515625" style="83" customWidth="1"/>
    <col min="12829" max="12832" width="8.85546875" style="83" customWidth="1"/>
    <col min="12833" max="12834" width="11.42578125" style="83"/>
    <col min="12835" max="12835" width="13" style="83" customWidth="1"/>
    <col min="12836" max="12836" width="12.140625" style="83" bestFit="1" customWidth="1"/>
    <col min="12837" max="13058" width="11.42578125" style="83"/>
    <col min="13059" max="13059" width="1.85546875" style="83" customWidth="1"/>
    <col min="13060" max="13060" width="17" style="83" customWidth="1"/>
    <col min="13061" max="13061" width="9.85546875" style="83" customWidth="1"/>
    <col min="13062" max="13062" width="6.5703125" style="83" customWidth="1"/>
    <col min="13063" max="13064" width="8.85546875" style="83" customWidth="1"/>
    <col min="13065" max="13065" width="16" style="83" customWidth="1"/>
    <col min="13066" max="13081" width="8.85546875" style="83" customWidth="1"/>
    <col min="13082" max="13082" width="12.42578125" style="83" customWidth="1"/>
    <col min="13083" max="13083" width="5" style="83" customWidth="1"/>
    <col min="13084" max="13084" width="10.28515625" style="83" customWidth="1"/>
    <col min="13085" max="13088" width="8.85546875" style="83" customWidth="1"/>
    <col min="13089" max="13090" width="11.42578125" style="83"/>
    <col min="13091" max="13091" width="13" style="83" customWidth="1"/>
    <col min="13092" max="13092" width="12.140625" style="83" bestFit="1" customWidth="1"/>
    <col min="13093" max="13314" width="11.42578125" style="83"/>
    <col min="13315" max="13315" width="1.85546875" style="83" customWidth="1"/>
    <col min="13316" max="13316" width="17" style="83" customWidth="1"/>
    <col min="13317" max="13317" width="9.85546875" style="83" customWidth="1"/>
    <col min="13318" max="13318" width="6.5703125" style="83" customWidth="1"/>
    <col min="13319" max="13320" width="8.85546875" style="83" customWidth="1"/>
    <col min="13321" max="13321" width="16" style="83" customWidth="1"/>
    <col min="13322" max="13337" width="8.85546875" style="83" customWidth="1"/>
    <col min="13338" max="13338" width="12.42578125" style="83" customWidth="1"/>
    <col min="13339" max="13339" width="5" style="83" customWidth="1"/>
    <col min="13340" max="13340" width="10.28515625" style="83" customWidth="1"/>
    <col min="13341" max="13344" width="8.85546875" style="83" customWidth="1"/>
    <col min="13345" max="13346" width="11.42578125" style="83"/>
    <col min="13347" max="13347" width="13" style="83" customWidth="1"/>
    <col min="13348" max="13348" width="12.140625" style="83" bestFit="1" customWidth="1"/>
    <col min="13349" max="13570" width="11.42578125" style="83"/>
    <col min="13571" max="13571" width="1.85546875" style="83" customWidth="1"/>
    <col min="13572" max="13572" width="17" style="83" customWidth="1"/>
    <col min="13573" max="13573" width="9.85546875" style="83" customWidth="1"/>
    <col min="13574" max="13574" width="6.5703125" style="83" customWidth="1"/>
    <col min="13575" max="13576" width="8.85546875" style="83" customWidth="1"/>
    <col min="13577" max="13577" width="16" style="83" customWidth="1"/>
    <col min="13578" max="13593" width="8.85546875" style="83" customWidth="1"/>
    <col min="13594" max="13594" width="12.42578125" style="83" customWidth="1"/>
    <col min="13595" max="13595" width="5" style="83" customWidth="1"/>
    <col min="13596" max="13596" width="10.28515625" style="83" customWidth="1"/>
    <col min="13597" max="13600" width="8.85546875" style="83" customWidth="1"/>
    <col min="13601" max="13602" width="11.42578125" style="83"/>
    <col min="13603" max="13603" width="13" style="83" customWidth="1"/>
    <col min="13604" max="13604" width="12.140625" style="83" bestFit="1" customWidth="1"/>
    <col min="13605" max="13826" width="11.42578125" style="83"/>
    <col min="13827" max="13827" width="1.85546875" style="83" customWidth="1"/>
    <col min="13828" max="13828" width="17" style="83" customWidth="1"/>
    <col min="13829" max="13829" width="9.85546875" style="83" customWidth="1"/>
    <col min="13830" max="13830" width="6.5703125" style="83" customWidth="1"/>
    <col min="13831" max="13832" width="8.85546875" style="83" customWidth="1"/>
    <col min="13833" max="13833" width="16" style="83" customWidth="1"/>
    <col min="13834" max="13849" width="8.85546875" style="83" customWidth="1"/>
    <col min="13850" max="13850" width="12.42578125" style="83" customWidth="1"/>
    <col min="13851" max="13851" width="5" style="83" customWidth="1"/>
    <col min="13852" max="13852" width="10.28515625" style="83" customWidth="1"/>
    <col min="13853" max="13856" width="8.85546875" style="83" customWidth="1"/>
    <col min="13857" max="13858" width="11.42578125" style="83"/>
    <col min="13859" max="13859" width="13" style="83" customWidth="1"/>
    <col min="13860" max="13860" width="12.140625" style="83" bestFit="1" customWidth="1"/>
    <col min="13861" max="14082" width="11.42578125" style="83"/>
    <col min="14083" max="14083" width="1.85546875" style="83" customWidth="1"/>
    <col min="14084" max="14084" width="17" style="83" customWidth="1"/>
    <col min="14085" max="14085" width="9.85546875" style="83" customWidth="1"/>
    <col min="14086" max="14086" width="6.5703125" style="83" customWidth="1"/>
    <col min="14087" max="14088" width="8.85546875" style="83" customWidth="1"/>
    <col min="14089" max="14089" width="16" style="83" customWidth="1"/>
    <col min="14090" max="14105" width="8.85546875" style="83" customWidth="1"/>
    <col min="14106" max="14106" width="12.42578125" style="83" customWidth="1"/>
    <col min="14107" max="14107" width="5" style="83" customWidth="1"/>
    <col min="14108" max="14108" width="10.28515625" style="83" customWidth="1"/>
    <col min="14109" max="14112" width="8.85546875" style="83" customWidth="1"/>
    <col min="14113" max="14114" width="11.42578125" style="83"/>
    <col min="14115" max="14115" width="13" style="83" customWidth="1"/>
    <col min="14116" max="14116" width="12.140625" style="83" bestFit="1" customWidth="1"/>
    <col min="14117" max="14338" width="11.42578125" style="83"/>
    <col min="14339" max="14339" width="1.85546875" style="83" customWidth="1"/>
    <col min="14340" max="14340" width="17" style="83" customWidth="1"/>
    <col min="14341" max="14341" width="9.85546875" style="83" customWidth="1"/>
    <col min="14342" max="14342" width="6.5703125" style="83" customWidth="1"/>
    <col min="14343" max="14344" width="8.85546875" style="83" customWidth="1"/>
    <col min="14345" max="14345" width="16" style="83" customWidth="1"/>
    <col min="14346" max="14361" width="8.85546875" style="83" customWidth="1"/>
    <col min="14362" max="14362" width="12.42578125" style="83" customWidth="1"/>
    <col min="14363" max="14363" width="5" style="83" customWidth="1"/>
    <col min="14364" max="14364" width="10.28515625" style="83" customWidth="1"/>
    <col min="14365" max="14368" width="8.85546875" style="83" customWidth="1"/>
    <col min="14369" max="14370" width="11.42578125" style="83"/>
    <col min="14371" max="14371" width="13" style="83" customWidth="1"/>
    <col min="14372" max="14372" width="12.140625" style="83" bestFit="1" customWidth="1"/>
    <col min="14373" max="14594" width="11.42578125" style="83"/>
    <col min="14595" max="14595" width="1.85546875" style="83" customWidth="1"/>
    <col min="14596" max="14596" width="17" style="83" customWidth="1"/>
    <col min="14597" max="14597" width="9.85546875" style="83" customWidth="1"/>
    <col min="14598" max="14598" width="6.5703125" style="83" customWidth="1"/>
    <col min="14599" max="14600" width="8.85546875" style="83" customWidth="1"/>
    <col min="14601" max="14601" width="16" style="83" customWidth="1"/>
    <col min="14602" max="14617" width="8.85546875" style="83" customWidth="1"/>
    <col min="14618" max="14618" width="12.42578125" style="83" customWidth="1"/>
    <col min="14619" max="14619" width="5" style="83" customWidth="1"/>
    <col min="14620" max="14620" width="10.28515625" style="83" customWidth="1"/>
    <col min="14621" max="14624" width="8.85546875" style="83" customWidth="1"/>
    <col min="14625" max="14626" width="11.42578125" style="83"/>
    <col min="14627" max="14627" width="13" style="83" customWidth="1"/>
    <col min="14628" max="14628" width="12.140625" style="83" bestFit="1" customWidth="1"/>
    <col min="14629" max="14850" width="11.42578125" style="83"/>
    <col min="14851" max="14851" width="1.85546875" style="83" customWidth="1"/>
    <col min="14852" max="14852" width="17" style="83" customWidth="1"/>
    <col min="14853" max="14853" width="9.85546875" style="83" customWidth="1"/>
    <col min="14854" max="14854" width="6.5703125" style="83" customWidth="1"/>
    <col min="14855" max="14856" width="8.85546875" style="83" customWidth="1"/>
    <col min="14857" max="14857" width="16" style="83" customWidth="1"/>
    <col min="14858" max="14873" width="8.85546875" style="83" customWidth="1"/>
    <col min="14874" max="14874" width="12.42578125" style="83" customWidth="1"/>
    <col min="14875" max="14875" width="5" style="83" customWidth="1"/>
    <col min="14876" max="14876" width="10.28515625" style="83" customWidth="1"/>
    <col min="14877" max="14880" width="8.85546875" style="83" customWidth="1"/>
    <col min="14881" max="14882" width="11.42578125" style="83"/>
    <col min="14883" max="14883" width="13" style="83" customWidth="1"/>
    <col min="14884" max="14884" width="12.140625" style="83" bestFit="1" customWidth="1"/>
    <col min="14885" max="15106" width="11.42578125" style="83"/>
    <col min="15107" max="15107" width="1.85546875" style="83" customWidth="1"/>
    <col min="15108" max="15108" width="17" style="83" customWidth="1"/>
    <col min="15109" max="15109" width="9.85546875" style="83" customWidth="1"/>
    <col min="15110" max="15110" width="6.5703125" style="83" customWidth="1"/>
    <col min="15111" max="15112" width="8.85546875" style="83" customWidth="1"/>
    <col min="15113" max="15113" width="16" style="83" customWidth="1"/>
    <col min="15114" max="15129" width="8.85546875" style="83" customWidth="1"/>
    <col min="15130" max="15130" width="12.42578125" style="83" customWidth="1"/>
    <col min="15131" max="15131" width="5" style="83" customWidth="1"/>
    <col min="15132" max="15132" width="10.28515625" style="83" customWidth="1"/>
    <col min="15133" max="15136" width="8.85546875" style="83" customWidth="1"/>
    <col min="15137" max="15138" width="11.42578125" style="83"/>
    <col min="15139" max="15139" width="13" style="83" customWidth="1"/>
    <col min="15140" max="15140" width="12.140625" style="83" bestFit="1" customWidth="1"/>
    <col min="15141" max="15362" width="11.42578125" style="83"/>
    <col min="15363" max="15363" width="1.85546875" style="83" customWidth="1"/>
    <col min="15364" max="15364" width="17" style="83" customWidth="1"/>
    <col min="15365" max="15365" width="9.85546875" style="83" customWidth="1"/>
    <col min="15366" max="15366" width="6.5703125" style="83" customWidth="1"/>
    <col min="15367" max="15368" width="8.85546875" style="83" customWidth="1"/>
    <col min="15369" max="15369" width="16" style="83" customWidth="1"/>
    <col min="15370" max="15385" width="8.85546875" style="83" customWidth="1"/>
    <col min="15386" max="15386" width="12.42578125" style="83" customWidth="1"/>
    <col min="15387" max="15387" width="5" style="83" customWidth="1"/>
    <col min="15388" max="15388" width="10.28515625" style="83" customWidth="1"/>
    <col min="15389" max="15392" width="8.85546875" style="83" customWidth="1"/>
    <col min="15393" max="15394" width="11.42578125" style="83"/>
    <col min="15395" max="15395" width="13" style="83" customWidth="1"/>
    <col min="15396" max="15396" width="12.140625" style="83" bestFit="1" customWidth="1"/>
    <col min="15397" max="15618" width="11.42578125" style="83"/>
    <col min="15619" max="15619" width="1.85546875" style="83" customWidth="1"/>
    <col min="15620" max="15620" width="17" style="83" customWidth="1"/>
    <col min="15621" max="15621" width="9.85546875" style="83" customWidth="1"/>
    <col min="15622" max="15622" width="6.5703125" style="83" customWidth="1"/>
    <col min="15623" max="15624" width="8.85546875" style="83" customWidth="1"/>
    <col min="15625" max="15625" width="16" style="83" customWidth="1"/>
    <col min="15626" max="15641" width="8.85546875" style="83" customWidth="1"/>
    <col min="15642" max="15642" width="12.42578125" style="83" customWidth="1"/>
    <col min="15643" max="15643" width="5" style="83" customWidth="1"/>
    <col min="15644" max="15644" width="10.28515625" style="83" customWidth="1"/>
    <col min="15645" max="15648" width="8.85546875" style="83" customWidth="1"/>
    <col min="15649" max="15650" width="11.42578125" style="83"/>
    <col min="15651" max="15651" width="13" style="83" customWidth="1"/>
    <col min="15652" max="15652" width="12.140625" style="83" bestFit="1" customWidth="1"/>
    <col min="15653" max="15874" width="11.42578125" style="83"/>
    <col min="15875" max="15875" width="1.85546875" style="83" customWidth="1"/>
    <col min="15876" max="15876" width="17" style="83" customWidth="1"/>
    <col min="15877" max="15877" width="9.85546875" style="83" customWidth="1"/>
    <col min="15878" max="15878" width="6.5703125" style="83" customWidth="1"/>
    <col min="15879" max="15880" width="8.85546875" style="83" customWidth="1"/>
    <col min="15881" max="15881" width="16" style="83" customWidth="1"/>
    <col min="15882" max="15897" width="8.85546875" style="83" customWidth="1"/>
    <col min="15898" max="15898" width="12.42578125" style="83" customWidth="1"/>
    <col min="15899" max="15899" width="5" style="83" customWidth="1"/>
    <col min="15900" max="15900" width="10.28515625" style="83" customWidth="1"/>
    <col min="15901" max="15904" width="8.85546875" style="83" customWidth="1"/>
    <col min="15905" max="15906" width="11.42578125" style="83"/>
    <col min="15907" max="15907" width="13" style="83" customWidth="1"/>
    <col min="15908" max="15908" width="12.140625" style="83" bestFit="1" customWidth="1"/>
    <col min="15909" max="16130" width="11.42578125" style="83"/>
    <col min="16131" max="16131" width="1.85546875" style="83" customWidth="1"/>
    <col min="16132" max="16132" width="17" style="83" customWidth="1"/>
    <col min="16133" max="16133" width="9.85546875" style="83" customWidth="1"/>
    <col min="16134" max="16134" width="6.5703125" style="83" customWidth="1"/>
    <col min="16135" max="16136" width="8.85546875" style="83" customWidth="1"/>
    <col min="16137" max="16137" width="16" style="83" customWidth="1"/>
    <col min="16138" max="16153" width="8.85546875" style="83" customWidth="1"/>
    <col min="16154" max="16154" width="12.42578125" style="83" customWidth="1"/>
    <col min="16155" max="16155" width="5" style="83" customWidth="1"/>
    <col min="16156" max="16156" width="10.28515625" style="83" customWidth="1"/>
    <col min="16157" max="16160" width="8.85546875" style="83" customWidth="1"/>
    <col min="16161" max="16162" width="11.42578125" style="83"/>
    <col min="16163" max="16163" width="13" style="83" customWidth="1"/>
    <col min="16164" max="16164" width="12.140625" style="83" bestFit="1" customWidth="1"/>
    <col min="16165" max="16383" width="11.42578125" style="83"/>
    <col min="16384" max="16384" width="11.42578125" style="83" customWidth="1"/>
  </cols>
  <sheetData>
    <row r="3" spans="1:36" s="90" customFormat="1" ht="30" x14ac:dyDescent="0.4">
      <c r="A3" s="88"/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111"/>
      <c r="AF3" s="111"/>
      <c r="AG3" s="111"/>
      <c r="AH3" s="111"/>
    </row>
    <row r="4" spans="1:36" x14ac:dyDescent="0.2">
      <c r="D4" s="82"/>
    </row>
    <row r="10" spans="1:36" ht="13.7" customHeight="1" x14ac:dyDescent="0.2"/>
    <row r="11" spans="1:36" x14ac:dyDescent="0.2">
      <c r="N11" s="5"/>
    </row>
    <row r="14" spans="1:36" x14ac:dyDescent="0.2">
      <c r="AE14" s="81"/>
      <c r="AF14" s="81"/>
      <c r="AG14" s="81"/>
    </row>
    <row r="15" spans="1:36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J15" s="84"/>
    </row>
    <row r="16" spans="1:36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J16" s="85"/>
    </row>
    <row r="17" spans="1:33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">
      <c r="AE19" s="81"/>
      <c r="AF19" s="81"/>
      <c r="AG19" s="81"/>
    </row>
    <row r="20" spans="1:33" x14ac:dyDescent="0.2">
      <c r="N20" s="5"/>
      <c r="AE20" s="81"/>
      <c r="AF20" s="81"/>
      <c r="AG20" s="81"/>
    </row>
    <row r="21" spans="1:33" x14ac:dyDescent="0.2">
      <c r="F21" s="86"/>
      <c r="AE21" s="81"/>
      <c r="AF21" s="81"/>
      <c r="AG21" s="81"/>
    </row>
    <row r="22" spans="1:33" x14ac:dyDescent="0.2">
      <c r="AE22" s="81"/>
      <c r="AF22" s="81"/>
      <c r="AG22" s="81"/>
    </row>
    <row r="23" spans="1:33" x14ac:dyDescent="0.2">
      <c r="D23" s="5"/>
    </row>
    <row r="28" spans="1:33" s="81" customFormat="1" x14ac:dyDescent="0.2">
      <c r="N28" s="5"/>
      <c r="AE28" s="83"/>
      <c r="AF28" s="83"/>
      <c r="AG28" s="83"/>
    </row>
    <row r="30" spans="1:33" x14ac:dyDescent="0.2">
      <c r="Q30" s="83"/>
    </row>
    <row r="33" spans="1:33" s="81" customFormat="1" x14ac:dyDescent="0.2">
      <c r="A33" s="5"/>
      <c r="B33" s="5"/>
      <c r="C33" s="5"/>
      <c r="E33" s="5"/>
      <c r="AE33" s="83"/>
      <c r="AF33" s="83"/>
      <c r="AG33" s="83"/>
    </row>
    <row r="34" spans="1:33" s="81" customFormat="1" x14ac:dyDescent="0.2">
      <c r="E34" s="5"/>
      <c r="AE34" s="83"/>
      <c r="AF34" s="83"/>
      <c r="AG34" s="83"/>
    </row>
    <row r="36" spans="1:33" s="81" customFormat="1" x14ac:dyDescent="0.2">
      <c r="N36" s="5"/>
      <c r="AE36" s="83"/>
      <c r="AF36" s="83"/>
      <c r="AG36" s="83"/>
    </row>
    <row r="40" spans="1:33" s="81" customFormat="1" x14ac:dyDescent="0.2">
      <c r="H40" s="83"/>
      <c r="I40" s="83"/>
      <c r="J40" s="83"/>
      <c r="K40" s="83"/>
      <c r="L40" s="83"/>
      <c r="M40" s="83"/>
      <c r="N40" s="83"/>
      <c r="O40" s="83"/>
      <c r="AE40" s="83"/>
      <c r="AF40" s="83"/>
      <c r="AG40" s="83"/>
    </row>
    <row r="41" spans="1:33" s="81" customFormat="1" x14ac:dyDescent="0.2">
      <c r="H41" s="83"/>
      <c r="I41" s="83"/>
      <c r="J41" s="83"/>
      <c r="K41" s="83"/>
      <c r="L41" s="83"/>
      <c r="M41" s="83"/>
      <c r="N41" s="83"/>
      <c r="O41" s="83"/>
      <c r="AF41" s="83"/>
      <c r="AG41" s="83"/>
    </row>
    <row r="42" spans="1:33" ht="14.25" customHeight="1" x14ac:dyDescent="0.2">
      <c r="H42" s="83"/>
      <c r="I42" s="83"/>
      <c r="J42" s="83"/>
      <c r="K42" s="83"/>
      <c r="L42" s="83"/>
      <c r="M42" s="83"/>
      <c r="N42" s="83"/>
      <c r="AE42" s="81"/>
    </row>
    <row r="43" spans="1:33" x14ac:dyDescent="0.2">
      <c r="H43" s="83"/>
      <c r="I43" s="83"/>
      <c r="J43" s="83"/>
      <c r="K43" s="83"/>
      <c r="L43" s="83"/>
      <c r="M43" s="83"/>
      <c r="N43" s="83"/>
      <c r="AE43" s="81"/>
    </row>
    <row r="44" spans="1:33" x14ac:dyDescent="0.2">
      <c r="H44" s="83"/>
      <c r="I44" s="83"/>
      <c r="J44" s="83"/>
      <c r="K44" s="83"/>
      <c r="L44" s="83"/>
      <c r="M44" s="83"/>
      <c r="N44" s="83"/>
      <c r="AE44" s="81"/>
    </row>
    <row r="45" spans="1:33" x14ac:dyDescent="0.2">
      <c r="H45" s="83"/>
      <c r="I45" s="83"/>
      <c r="J45" s="83"/>
      <c r="K45" s="83"/>
      <c r="L45" s="83"/>
      <c r="M45" s="83"/>
      <c r="N45" s="83"/>
      <c r="AE45" s="81"/>
    </row>
    <row r="46" spans="1:33" x14ac:dyDescent="0.2">
      <c r="H46" s="83"/>
      <c r="I46" s="83"/>
      <c r="J46" s="83"/>
      <c r="K46" s="83"/>
      <c r="L46" s="83"/>
      <c r="M46" s="83"/>
      <c r="N46" s="83"/>
      <c r="AE46" s="81"/>
    </row>
    <row r="47" spans="1:33" x14ac:dyDescent="0.2">
      <c r="H47" s="83"/>
      <c r="I47" s="83"/>
      <c r="J47" s="83"/>
      <c r="K47" s="83"/>
      <c r="L47" s="83"/>
      <c r="M47" s="83"/>
      <c r="N47" s="83"/>
      <c r="AE47" s="81"/>
    </row>
    <row r="48" spans="1:33" x14ac:dyDescent="0.2">
      <c r="H48" s="83"/>
      <c r="I48" s="83"/>
      <c r="J48" s="83"/>
      <c r="K48" s="83"/>
      <c r="L48" s="83"/>
      <c r="M48" s="83"/>
      <c r="N48" s="83"/>
      <c r="AB48" s="15"/>
      <c r="AC48" s="15"/>
      <c r="AD48" s="96"/>
      <c r="AE48" s="1"/>
    </row>
    <row r="49" spans="1:31" x14ac:dyDescent="0.2">
      <c r="A49" s="83"/>
      <c r="H49" s="83"/>
      <c r="I49" s="83"/>
      <c r="J49" s="83"/>
      <c r="K49" s="83"/>
      <c r="L49" s="83"/>
      <c r="M49" s="83"/>
      <c r="N49" s="83"/>
      <c r="AB49" s="15"/>
      <c r="AC49" s="15"/>
      <c r="AD49" s="96"/>
      <c r="AE49" s="1"/>
    </row>
    <row r="50" spans="1:31" x14ac:dyDescent="0.2">
      <c r="A50" s="83"/>
      <c r="B50" s="25" t="s">
        <v>3</v>
      </c>
      <c r="H50" s="83"/>
      <c r="I50" s="83"/>
      <c r="J50" s="83"/>
      <c r="K50" s="83"/>
      <c r="L50" s="83"/>
      <c r="M50" s="83"/>
      <c r="N50" s="83"/>
      <c r="AB50" s="15"/>
      <c r="AC50" s="15"/>
      <c r="AD50" s="96"/>
      <c r="AE50" s="1"/>
    </row>
    <row r="51" spans="1:31" x14ac:dyDescent="0.2">
      <c r="A51" s="83"/>
      <c r="B51" s="27" t="s">
        <v>32</v>
      </c>
      <c r="H51" s="83"/>
      <c r="I51" s="83"/>
      <c r="J51" s="83"/>
      <c r="K51" s="83"/>
      <c r="L51" s="83"/>
      <c r="M51" s="83"/>
      <c r="N51" s="83"/>
      <c r="AB51" s="15"/>
      <c r="AC51" s="15"/>
      <c r="AD51" s="96"/>
      <c r="AE51" s="3"/>
    </row>
    <row r="52" spans="1:31" x14ac:dyDescent="0.2">
      <c r="A52" s="83"/>
      <c r="H52" s="83"/>
      <c r="I52" s="83"/>
      <c r="J52" s="83"/>
      <c r="K52" s="83"/>
      <c r="L52" s="83"/>
      <c r="M52" s="83"/>
      <c r="N52" s="83"/>
      <c r="AB52" s="15"/>
      <c r="AC52" s="15"/>
      <c r="AD52" s="96"/>
      <c r="AE52" s="3"/>
    </row>
    <row r="54" spans="1:31" x14ac:dyDescent="0.2">
      <c r="A54" s="83"/>
      <c r="B54" s="11"/>
    </row>
    <row r="55" spans="1:31" x14ac:dyDescent="0.2">
      <c r="A55" s="83"/>
      <c r="B55" s="12"/>
    </row>
    <row r="56" spans="1:31" x14ac:dyDescent="0.2">
      <c r="A56" s="83"/>
      <c r="B56" s="12"/>
    </row>
    <row r="57" spans="1:31" x14ac:dyDescent="0.2">
      <c r="A57" s="83"/>
      <c r="B57" s="12"/>
    </row>
    <row r="58" spans="1:31" x14ac:dyDescent="0.2">
      <c r="A58" s="83"/>
      <c r="B58" s="12"/>
    </row>
    <row r="59" spans="1:31" x14ac:dyDescent="0.2">
      <c r="A59" s="83"/>
      <c r="B59" s="12"/>
    </row>
    <row r="60" spans="1:31" x14ac:dyDescent="0.2">
      <c r="A60" s="83"/>
      <c r="B60" s="12"/>
    </row>
    <row r="61" spans="1:31" x14ac:dyDescent="0.2">
      <c r="A61" s="83"/>
      <c r="B61" s="12"/>
      <c r="V61" s="83"/>
      <c r="W61" s="83"/>
      <c r="X61" s="83"/>
      <c r="Y61" s="83"/>
      <c r="Z61" s="83"/>
      <c r="AA61" s="83"/>
      <c r="AB61" s="83"/>
      <c r="AC61" s="83"/>
      <c r="AD61" s="83"/>
    </row>
    <row r="62" spans="1:31" x14ac:dyDescent="0.2">
      <c r="A62" s="83"/>
      <c r="B62" s="12"/>
      <c r="V62" s="83"/>
      <c r="W62" s="83"/>
      <c r="X62" s="83"/>
      <c r="Y62" s="83"/>
      <c r="Z62" s="83"/>
      <c r="AA62" s="83"/>
      <c r="AB62" s="83"/>
      <c r="AC62" s="83"/>
      <c r="AD62" s="83"/>
    </row>
    <row r="63" spans="1:31" x14ac:dyDescent="0.2">
      <c r="A63" s="83"/>
      <c r="B63" s="12"/>
      <c r="V63" s="83"/>
      <c r="W63" s="83"/>
      <c r="X63" s="83"/>
      <c r="Y63" s="83"/>
      <c r="Z63" s="83"/>
      <c r="AA63" s="83"/>
      <c r="AB63" s="83"/>
      <c r="AC63" s="83"/>
      <c r="AD63" s="83"/>
    </row>
    <row r="64" spans="1:31" x14ac:dyDescent="0.2">
      <c r="A64" s="83"/>
      <c r="B64" s="12"/>
      <c r="V64" s="83"/>
      <c r="W64" s="83"/>
      <c r="X64" s="83"/>
      <c r="Y64" s="83"/>
      <c r="Z64" s="83"/>
      <c r="AA64" s="83"/>
      <c r="AB64" s="83"/>
      <c r="AC64" s="83"/>
      <c r="AD64" s="83"/>
    </row>
    <row r="65" spans="2:36" s="83" customFormat="1" x14ac:dyDescent="0.2">
      <c r="B65" s="13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36" s="83" customFormat="1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36" s="83" customFormat="1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AI67" s="81"/>
      <c r="AJ67" s="87"/>
    </row>
    <row r="68" spans="2:36" s="83" customFormat="1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AI68" s="81"/>
      <c r="AJ68" s="87"/>
    </row>
    <row r="69" spans="2:36" s="83" customFormat="1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AI69" s="81"/>
      <c r="AJ69" s="81"/>
    </row>
    <row r="70" spans="2:36" s="83" customFormat="1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36" s="83" customFormat="1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36" s="83" customFormat="1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36" s="83" customFormat="1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36" s="83" customFormat="1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36" s="83" customFormat="1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36" s="83" customFormat="1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36" s="83" customFormat="1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36" s="83" customFormat="1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36" s="83" customFormat="1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36" s="83" customFormat="1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="83" customFormat="1" x14ac:dyDescent="0.2"/>
    <row r="82" s="83" customFormat="1" x14ac:dyDescent="0.2"/>
    <row r="83" s="83" customFormat="1" x14ac:dyDescent="0.2"/>
    <row r="84" s="83" customFormat="1" x14ac:dyDescent="0.2"/>
    <row r="85" s="83" customFormat="1" x14ac:dyDescent="0.2"/>
    <row r="86" s="83" customFormat="1" x14ac:dyDescent="0.2"/>
  </sheetData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U33"/>
  <sheetViews>
    <sheetView showGridLines="0" topLeftCell="AC1" workbookViewId="0"/>
  </sheetViews>
  <sheetFormatPr baseColWidth="10" defaultRowHeight="15" x14ac:dyDescent="0.25"/>
  <cols>
    <col min="1" max="1" width="33.85546875" customWidth="1"/>
    <col min="2" max="2" width="10.7109375" bestFit="1" customWidth="1"/>
    <col min="3" max="3" width="7.140625" bestFit="1" customWidth="1"/>
    <col min="4" max="4" width="11" customWidth="1"/>
    <col min="5" max="5" width="9.140625" customWidth="1"/>
    <col min="6" max="6" width="15.42578125" customWidth="1"/>
    <col min="8" max="8" width="10.7109375" bestFit="1" customWidth="1"/>
    <col min="9" max="9" width="6.28515625" bestFit="1" customWidth="1"/>
    <col min="11" max="11" width="7.140625" bestFit="1" customWidth="1"/>
    <col min="13" max="13" width="9.7109375" bestFit="1" customWidth="1"/>
    <col min="15" max="15" width="8" bestFit="1" customWidth="1"/>
    <col min="17" max="17" width="9.140625" bestFit="1" customWidth="1"/>
    <col min="23" max="23" width="14.7109375" customWidth="1"/>
    <col min="25" max="25" width="9.140625" bestFit="1" customWidth="1"/>
    <col min="31" max="31" width="6.28515625" bestFit="1" customWidth="1"/>
    <col min="33" max="33" width="8.85546875" bestFit="1" customWidth="1"/>
    <col min="35" max="35" width="6.28515625" bestFit="1" customWidth="1"/>
    <col min="37" max="37" width="8.85546875" bestFit="1" customWidth="1"/>
    <col min="39" max="39" width="8.85546875" bestFit="1" customWidth="1"/>
    <col min="40" max="40" width="14" customWidth="1"/>
    <col min="41" max="41" width="10.140625" bestFit="1" customWidth="1"/>
    <col min="44" max="44" width="10.7109375" bestFit="1" customWidth="1"/>
    <col min="45" max="45" width="8.85546875" bestFit="1" customWidth="1"/>
    <col min="47" max="47" width="5" bestFit="1" customWidth="1"/>
  </cols>
  <sheetData>
    <row r="1" spans="1:47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6"/>
      <c r="AQ1" s="156"/>
      <c r="AR1" s="156"/>
      <c r="AS1" s="155"/>
      <c r="AT1" s="155"/>
      <c r="AU1" s="155"/>
    </row>
    <row r="2" spans="1:47" x14ac:dyDescent="0.25">
      <c r="A2" s="115" t="s">
        <v>131</v>
      </c>
      <c r="B2" s="157"/>
      <c r="C2" s="157"/>
      <c r="D2" s="115"/>
      <c r="E2" s="157"/>
      <c r="F2" s="157"/>
      <c r="G2" s="157"/>
      <c r="H2" s="157"/>
      <c r="I2" s="157"/>
      <c r="J2" s="157"/>
      <c r="K2" s="157"/>
      <c r="L2" s="205"/>
      <c r="M2" s="205"/>
      <c r="N2" s="205"/>
      <c r="O2" s="205"/>
      <c r="P2" s="205"/>
      <c r="Q2" s="205"/>
      <c r="R2" s="205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8"/>
      <c r="AQ2" s="158"/>
      <c r="AR2" s="156"/>
      <c r="AS2" s="156"/>
      <c r="AT2" s="156"/>
      <c r="AU2" s="156"/>
    </row>
    <row r="3" spans="1:47" x14ac:dyDescent="0.25">
      <c r="A3" s="115" t="s">
        <v>72</v>
      </c>
      <c r="B3" s="157"/>
      <c r="C3" s="157"/>
      <c r="D3" s="115"/>
      <c r="E3" s="115"/>
      <c r="F3" s="115"/>
      <c r="G3" s="115"/>
      <c r="H3" s="157"/>
      <c r="I3" s="157"/>
      <c r="J3" s="157"/>
      <c r="K3" s="157"/>
      <c r="L3" s="205"/>
      <c r="M3" s="205"/>
      <c r="N3" s="205"/>
      <c r="O3" s="205"/>
      <c r="P3" s="205"/>
      <c r="Q3" s="205"/>
      <c r="R3" s="205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8"/>
      <c r="AQ3" s="158"/>
      <c r="AR3" s="156"/>
      <c r="AS3" s="156"/>
      <c r="AT3" s="156"/>
      <c r="AU3" s="156"/>
    </row>
    <row r="4" spans="1:47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16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  <c r="AQ4" s="156"/>
      <c r="AR4" s="156"/>
      <c r="AS4" s="156"/>
      <c r="AT4" s="156"/>
      <c r="AU4" s="156"/>
    </row>
    <row r="5" spans="1:47" ht="15.75" thickBot="1" x14ac:dyDescent="0.3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6"/>
      <c r="AQ5" s="156"/>
      <c r="AR5" s="156"/>
      <c r="AS5" s="156"/>
      <c r="AT5" s="156"/>
      <c r="AU5" s="156"/>
    </row>
    <row r="6" spans="1:47" ht="15.75" thickBot="1" x14ac:dyDescent="0.3">
      <c r="A6" s="159"/>
      <c r="B6" s="211" t="s">
        <v>73</v>
      </c>
      <c r="C6" s="212"/>
      <c r="D6" s="211" t="s">
        <v>74</v>
      </c>
      <c r="E6" s="212"/>
      <c r="F6" s="213" t="s">
        <v>75</v>
      </c>
      <c r="G6" s="214"/>
      <c r="H6" s="213" t="s">
        <v>76</v>
      </c>
      <c r="I6" s="214"/>
      <c r="J6" s="211" t="s">
        <v>77</v>
      </c>
      <c r="K6" s="212"/>
      <c r="L6" s="211" t="s">
        <v>111</v>
      </c>
      <c r="M6" s="212"/>
      <c r="N6" s="211" t="s">
        <v>78</v>
      </c>
      <c r="O6" s="212"/>
      <c r="P6" s="211" t="s">
        <v>79</v>
      </c>
      <c r="Q6" s="212"/>
      <c r="R6" s="211" t="s">
        <v>80</v>
      </c>
      <c r="S6" s="212"/>
      <c r="T6" s="211" t="s">
        <v>81</v>
      </c>
      <c r="U6" s="212"/>
      <c r="V6" s="211" t="s">
        <v>82</v>
      </c>
      <c r="W6" s="212"/>
      <c r="X6" s="211" t="s">
        <v>83</v>
      </c>
      <c r="Y6" s="212"/>
      <c r="Z6" s="211" t="s">
        <v>84</v>
      </c>
      <c r="AA6" s="212"/>
      <c r="AB6" s="211" t="s">
        <v>85</v>
      </c>
      <c r="AC6" s="212"/>
      <c r="AD6" s="213" t="s">
        <v>86</v>
      </c>
      <c r="AE6" s="214"/>
      <c r="AF6" s="211" t="s">
        <v>87</v>
      </c>
      <c r="AG6" s="212"/>
      <c r="AH6" s="211" t="s">
        <v>88</v>
      </c>
      <c r="AI6" s="212"/>
      <c r="AJ6" s="211" t="s">
        <v>89</v>
      </c>
      <c r="AK6" s="212"/>
      <c r="AL6" s="211" t="s">
        <v>90</v>
      </c>
      <c r="AM6" s="212"/>
      <c r="AN6" s="211" t="s">
        <v>91</v>
      </c>
      <c r="AO6" s="212"/>
      <c r="AP6" s="211" t="s">
        <v>92</v>
      </c>
      <c r="AQ6" s="212"/>
      <c r="AR6" s="211" t="s">
        <v>93</v>
      </c>
      <c r="AS6" s="212"/>
      <c r="AT6" s="211" t="s">
        <v>94</v>
      </c>
      <c r="AU6" s="212"/>
    </row>
    <row r="7" spans="1:47" ht="15.75" thickBot="1" x14ac:dyDescent="0.3">
      <c r="A7" s="160" t="s">
        <v>95</v>
      </c>
      <c r="B7" s="161" t="s">
        <v>96</v>
      </c>
      <c r="C7" s="161" t="s">
        <v>97</v>
      </c>
      <c r="D7" s="161" t="s">
        <v>96</v>
      </c>
      <c r="E7" s="161" t="s">
        <v>97</v>
      </c>
      <c r="F7" s="161" t="s">
        <v>96</v>
      </c>
      <c r="G7" s="161" t="s">
        <v>97</v>
      </c>
      <c r="H7" s="161" t="s">
        <v>96</v>
      </c>
      <c r="I7" s="161" t="s">
        <v>97</v>
      </c>
      <c r="J7" s="161" t="s">
        <v>96</v>
      </c>
      <c r="K7" s="161" t="s">
        <v>97</v>
      </c>
      <c r="L7" s="161" t="s">
        <v>96</v>
      </c>
      <c r="M7" s="161" t="s">
        <v>97</v>
      </c>
      <c r="N7" s="161" t="s">
        <v>96</v>
      </c>
      <c r="O7" s="161" t="s">
        <v>97</v>
      </c>
      <c r="P7" s="161" t="s">
        <v>96</v>
      </c>
      <c r="Q7" s="161" t="s">
        <v>97</v>
      </c>
      <c r="R7" s="161" t="s">
        <v>96</v>
      </c>
      <c r="S7" s="161" t="s">
        <v>97</v>
      </c>
      <c r="T7" s="161" t="s">
        <v>96</v>
      </c>
      <c r="U7" s="161" t="s">
        <v>97</v>
      </c>
      <c r="V7" s="161" t="s">
        <v>96</v>
      </c>
      <c r="W7" s="161" t="s">
        <v>97</v>
      </c>
      <c r="X7" s="161" t="s">
        <v>96</v>
      </c>
      <c r="Y7" s="161" t="s">
        <v>97</v>
      </c>
      <c r="Z7" s="161" t="s">
        <v>96</v>
      </c>
      <c r="AA7" s="161" t="s">
        <v>97</v>
      </c>
      <c r="AB7" s="161" t="s">
        <v>98</v>
      </c>
      <c r="AC7" s="161" t="s">
        <v>97</v>
      </c>
      <c r="AD7" s="161"/>
      <c r="AE7" s="161" t="s">
        <v>97</v>
      </c>
      <c r="AF7" s="161" t="s">
        <v>96</v>
      </c>
      <c r="AG7" s="161" t="s">
        <v>97</v>
      </c>
      <c r="AH7" s="161" t="s">
        <v>96</v>
      </c>
      <c r="AI7" s="161" t="s">
        <v>97</v>
      </c>
      <c r="AJ7" s="161" t="s">
        <v>96</v>
      </c>
      <c r="AK7" s="161" t="s">
        <v>97</v>
      </c>
      <c r="AL7" s="161" t="s">
        <v>96</v>
      </c>
      <c r="AM7" s="161" t="s">
        <v>97</v>
      </c>
      <c r="AN7" s="161" t="s">
        <v>96</v>
      </c>
      <c r="AO7" s="161" t="s">
        <v>97</v>
      </c>
      <c r="AP7" s="161" t="s">
        <v>96</v>
      </c>
      <c r="AQ7" s="161" t="s">
        <v>97</v>
      </c>
      <c r="AR7" s="161" t="s">
        <v>96</v>
      </c>
      <c r="AS7" s="161" t="s">
        <v>97</v>
      </c>
      <c r="AT7" s="161" t="s">
        <v>96</v>
      </c>
      <c r="AU7" s="161" t="s">
        <v>97</v>
      </c>
    </row>
    <row r="8" spans="1:47" x14ac:dyDescent="0.25">
      <c r="A8" s="117" t="s">
        <v>113</v>
      </c>
      <c r="B8" s="118">
        <v>1</v>
      </c>
      <c r="C8" s="142">
        <f>B8/B22</f>
        <v>6.2220397090574236E-6</v>
      </c>
      <c r="D8" s="120">
        <v>1</v>
      </c>
      <c r="E8" s="121">
        <f>D8/D22</f>
        <v>1.1986843240858834E-6</v>
      </c>
      <c r="F8" s="121"/>
      <c r="G8" s="121"/>
      <c r="H8" s="122"/>
      <c r="I8" s="123"/>
      <c r="J8" s="122">
        <v>1000</v>
      </c>
      <c r="K8" s="124">
        <f>J8/J22</f>
        <v>1</v>
      </c>
      <c r="L8" s="125"/>
      <c r="M8" s="126"/>
      <c r="N8" s="127"/>
      <c r="O8" s="151"/>
      <c r="P8" s="122"/>
      <c r="Q8" s="124"/>
      <c r="R8" s="120"/>
      <c r="S8" s="128"/>
      <c r="T8" s="125"/>
      <c r="U8" s="129"/>
      <c r="V8" s="122">
        <v>1</v>
      </c>
      <c r="W8" s="121">
        <f>V8/V22</f>
        <v>7.2474481734981113E-7</v>
      </c>
      <c r="X8" s="122">
        <f>1+196011338</f>
        <v>196011339</v>
      </c>
      <c r="Y8" s="119">
        <f>X8/X22</f>
        <v>0.41617868522206081</v>
      </c>
      <c r="Z8" s="122"/>
      <c r="AA8" s="119"/>
      <c r="AB8" s="130">
        <v>5867</v>
      </c>
      <c r="AC8" s="121">
        <f>AB8/AB22</f>
        <v>5.3567923158745305E-4</v>
      </c>
      <c r="AD8" s="119"/>
      <c r="AE8" s="124">
        <v>6.9999999999999999E-4</v>
      </c>
      <c r="AF8" s="122">
        <f>600000+217143+20000+40714+85499</f>
        <v>963356</v>
      </c>
      <c r="AG8" s="119">
        <f>AF8/AF22</f>
        <v>0.79958566390470265</v>
      </c>
      <c r="AH8" s="122">
        <v>50</v>
      </c>
      <c r="AI8" s="124">
        <f>AH8/AH22</f>
        <v>0.5</v>
      </c>
      <c r="AJ8" s="122"/>
      <c r="AK8" s="119">
        <v>0.99999950000000004</v>
      </c>
      <c r="AL8" s="122"/>
      <c r="AM8" s="119"/>
      <c r="AN8" s="122"/>
      <c r="AO8" s="119"/>
      <c r="AP8" s="122">
        <f>1398478+5701521+1000053-3306481</f>
        <v>4793571</v>
      </c>
      <c r="AQ8" s="131">
        <f>AP8/AP22</f>
        <v>0.50999999042467525</v>
      </c>
      <c r="AR8" s="122">
        <f>9517289+1249333</f>
        <v>10766622</v>
      </c>
      <c r="AS8" s="132">
        <f>AR8/AR22</f>
        <v>0.99999990712036635</v>
      </c>
      <c r="AT8" s="122"/>
      <c r="AU8" s="131"/>
    </row>
    <row r="9" spans="1:47" x14ac:dyDescent="0.25">
      <c r="A9" s="162" t="s">
        <v>99</v>
      </c>
      <c r="B9" s="133"/>
      <c r="C9" s="124"/>
      <c r="D9" s="122">
        <f>629985+60518+143745-1</f>
        <v>834247</v>
      </c>
      <c r="E9" s="121">
        <f>D9/D22</f>
        <v>0.99999880131567587</v>
      </c>
      <c r="F9" s="122">
        <f>12610+16+16+15+16</f>
        <v>12673</v>
      </c>
      <c r="G9" s="131">
        <f>F9/F22</f>
        <v>0.70001104728236851</v>
      </c>
      <c r="H9" s="122">
        <f>12610+16+16+15</f>
        <v>12657</v>
      </c>
      <c r="I9" s="131">
        <f>H9/H22</f>
        <v>0.99873747336857888</v>
      </c>
      <c r="J9" s="122"/>
      <c r="K9" s="124"/>
      <c r="L9" s="122">
        <v>1</v>
      </c>
      <c r="M9" s="134">
        <f>L9/L22</f>
        <v>1.0714606387148301E-7</v>
      </c>
      <c r="N9" s="120">
        <v>1</v>
      </c>
      <c r="O9" s="140">
        <f>N9/N22</f>
        <v>1.2824787749762742E-5</v>
      </c>
      <c r="P9" s="122">
        <v>1</v>
      </c>
      <c r="Q9" s="121">
        <f>P9/P22</f>
        <v>2.7277686852154935E-4</v>
      </c>
      <c r="R9" s="120"/>
      <c r="S9" s="135">
        <f>100%-S11</f>
        <v>9.1999999999980986E-5</v>
      </c>
      <c r="T9" s="122">
        <v>1</v>
      </c>
      <c r="U9" s="136">
        <f>T9/T22</f>
        <v>1.8375597206909226E-4</v>
      </c>
      <c r="V9" s="122">
        <f>1379795-676100</f>
        <v>703695</v>
      </c>
      <c r="W9" s="121">
        <f>V9/V22</f>
        <v>0.5099993042449753</v>
      </c>
      <c r="X9" s="122">
        <f>216185919+15813+58765732</f>
        <v>274967464</v>
      </c>
      <c r="Y9" s="119">
        <f>X9/X22</f>
        <v>0.58382131477793919</v>
      </c>
      <c r="Z9" s="122">
        <v>10</v>
      </c>
      <c r="AA9" s="119">
        <f>Z9/$Z$22</f>
        <v>2.1868336649484351E-7</v>
      </c>
      <c r="AB9" s="122"/>
      <c r="AC9" s="124"/>
      <c r="AD9" s="119"/>
      <c r="AE9" s="124"/>
      <c r="AF9" s="122"/>
      <c r="AG9" s="119"/>
      <c r="AH9" s="122"/>
      <c r="AI9" s="124"/>
      <c r="AJ9" s="122"/>
      <c r="AK9" s="124"/>
      <c r="AL9" s="122">
        <v>1</v>
      </c>
      <c r="AM9" s="119">
        <f>AL9/$AL$22</f>
        <v>3.0303030303030305E-7</v>
      </c>
      <c r="AN9" s="122"/>
      <c r="AO9" s="124"/>
      <c r="AP9" s="122">
        <f>1+133852-133853</f>
        <v>0</v>
      </c>
      <c r="AQ9" s="137">
        <f>AP9/AP22</f>
        <v>0</v>
      </c>
      <c r="AR9" s="122">
        <v>1</v>
      </c>
      <c r="AS9" s="132">
        <f>AR9/AR22</f>
        <v>9.2879633660433734E-8</v>
      </c>
      <c r="AT9" s="122"/>
      <c r="AU9" s="137"/>
    </row>
    <row r="10" spans="1:47" x14ac:dyDescent="0.25">
      <c r="A10" s="120" t="s">
        <v>100</v>
      </c>
      <c r="B10" s="118"/>
      <c r="C10" s="124"/>
      <c r="D10" s="122"/>
      <c r="E10" s="124"/>
      <c r="F10" s="122"/>
      <c r="G10" s="131"/>
      <c r="H10" s="122"/>
      <c r="I10" s="131"/>
      <c r="J10" s="122"/>
      <c r="K10" s="124"/>
      <c r="L10" s="122"/>
      <c r="M10" s="131"/>
      <c r="N10" s="120"/>
      <c r="O10" s="129"/>
      <c r="P10" s="122"/>
      <c r="Q10" s="124"/>
      <c r="R10" s="120"/>
      <c r="S10" s="128"/>
      <c r="T10" s="122"/>
      <c r="U10" s="129"/>
      <c r="V10" s="122"/>
      <c r="W10" s="121"/>
      <c r="X10" s="122"/>
      <c r="Y10" s="124"/>
      <c r="Z10" s="122"/>
      <c r="AA10" s="119"/>
      <c r="AB10" s="122"/>
      <c r="AC10" s="124"/>
      <c r="AD10" s="119"/>
      <c r="AE10" s="124"/>
      <c r="AF10" s="122"/>
      <c r="AG10" s="119"/>
      <c r="AH10" s="122"/>
      <c r="AI10" s="124"/>
      <c r="AJ10" s="122"/>
      <c r="AK10" s="124"/>
      <c r="AL10" s="122"/>
      <c r="AM10" s="124"/>
      <c r="AN10" s="122"/>
      <c r="AO10" s="124"/>
      <c r="AP10" s="122"/>
      <c r="AQ10" s="131"/>
      <c r="AR10" s="122"/>
      <c r="AS10" s="131"/>
      <c r="AT10" s="122"/>
      <c r="AU10" s="131"/>
    </row>
    <row r="11" spans="1:47" x14ac:dyDescent="0.25">
      <c r="A11" s="120" t="s">
        <v>112</v>
      </c>
      <c r="B11" s="118"/>
      <c r="C11" s="124"/>
      <c r="D11" s="122"/>
      <c r="E11" s="124"/>
      <c r="F11" s="122"/>
      <c r="G11" s="131"/>
      <c r="H11" s="122"/>
      <c r="I11" s="131"/>
      <c r="J11" s="122"/>
      <c r="K11" s="124"/>
      <c r="L11" s="122"/>
      <c r="M11" s="131"/>
      <c r="N11" s="122">
        <v>51153</v>
      </c>
      <c r="O11" s="140">
        <f>N11/N22</f>
        <v>0.65602636776361356</v>
      </c>
      <c r="P11" s="122">
        <v>3665</v>
      </c>
      <c r="Q11" s="121">
        <f>P11/P22</f>
        <v>0.99972722313147844</v>
      </c>
      <c r="R11" s="120"/>
      <c r="S11" s="135">
        <v>0.99990800000000002</v>
      </c>
      <c r="T11" s="122">
        <v>5441</v>
      </c>
      <c r="U11" s="136">
        <f>T11/T22</f>
        <v>0.9998162440279309</v>
      </c>
      <c r="V11" s="122"/>
      <c r="W11" s="121"/>
      <c r="X11" s="122"/>
      <c r="Y11" s="124"/>
      <c r="Z11" s="122"/>
      <c r="AA11" s="119"/>
      <c r="AB11" s="122"/>
      <c r="AC11" s="124"/>
      <c r="AD11" s="119"/>
      <c r="AE11" s="124"/>
      <c r="AF11" s="122"/>
      <c r="AG11" s="119"/>
      <c r="AH11" s="122"/>
      <c r="AI11" s="124"/>
      <c r="AJ11" s="122"/>
      <c r="AK11" s="124"/>
      <c r="AL11" s="122"/>
      <c r="AM11" s="124"/>
      <c r="AN11" s="122"/>
      <c r="AO11" s="124"/>
      <c r="AP11" s="122"/>
      <c r="AQ11" s="131"/>
      <c r="AR11" s="122"/>
      <c r="AS11" s="131"/>
      <c r="AT11" s="122"/>
      <c r="AU11" s="131"/>
    </row>
    <row r="12" spans="1:47" x14ac:dyDescent="0.25">
      <c r="A12" s="120" t="s">
        <v>101</v>
      </c>
      <c r="B12" s="118"/>
      <c r="C12" s="124"/>
      <c r="D12" s="122"/>
      <c r="E12" s="124"/>
      <c r="F12" s="122">
        <f>16-16</f>
        <v>0</v>
      </c>
      <c r="G12" s="131">
        <f>F12/F22</f>
        <v>0</v>
      </c>
      <c r="H12" s="122">
        <v>16</v>
      </c>
      <c r="I12" s="131">
        <f>H12/H22</f>
        <v>1.2625266314211315E-3</v>
      </c>
      <c r="J12" s="122"/>
      <c r="K12" s="124"/>
      <c r="L12" s="122"/>
      <c r="M12" s="131"/>
      <c r="N12" s="122"/>
      <c r="O12" s="129"/>
      <c r="P12" s="122"/>
      <c r="Q12" s="124"/>
      <c r="R12" s="138"/>
      <c r="S12" s="139"/>
      <c r="T12" s="122"/>
      <c r="U12" s="140"/>
      <c r="V12" s="122">
        <f>368593+307507</f>
        <v>676100</v>
      </c>
      <c r="W12" s="121">
        <f>V12/V22</f>
        <v>0.48999997101020731</v>
      </c>
      <c r="X12" s="122"/>
      <c r="Y12" s="124"/>
      <c r="Z12" s="122"/>
      <c r="AA12" s="119"/>
      <c r="AB12" s="122"/>
      <c r="AC12" s="124"/>
      <c r="AD12" s="119"/>
      <c r="AE12" s="124"/>
      <c r="AF12" s="122"/>
      <c r="AG12" s="119"/>
      <c r="AH12" s="122"/>
      <c r="AI12" s="124"/>
      <c r="AJ12" s="122"/>
      <c r="AK12" s="124"/>
      <c r="AL12" s="122">
        <f>283872-1-1+3016129</f>
        <v>3299999</v>
      </c>
      <c r="AM12" s="119">
        <f>AL12/$AL$22</f>
        <v>0.99999969696969693</v>
      </c>
      <c r="AN12" s="122">
        <v>100</v>
      </c>
      <c r="AO12" s="124">
        <f>AN12/$AN$22</f>
        <v>1</v>
      </c>
      <c r="AP12" s="122"/>
      <c r="AQ12" s="131"/>
      <c r="AR12" s="122"/>
      <c r="AS12" s="131"/>
      <c r="AT12" s="122"/>
      <c r="AU12" s="131"/>
    </row>
    <row r="13" spans="1:47" x14ac:dyDescent="0.25">
      <c r="A13" s="120" t="s">
        <v>102</v>
      </c>
      <c r="B13" s="118"/>
      <c r="C13" s="124"/>
      <c r="D13" s="122"/>
      <c r="E13" s="124"/>
      <c r="F13" s="124"/>
      <c r="G13" s="124"/>
      <c r="H13" s="122"/>
      <c r="I13" s="131"/>
      <c r="J13" s="122"/>
      <c r="K13" s="124"/>
      <c r="L13" s="122"/>
      <c r="M13" s="131"/>
      <c r="N13" s="122"/>
      <c r="O13" s="129"/>
      <c r="P13" s="122"/>
      <c r="Q13" s="124"/>
      <c r="R13" s="120"/>
      <c r="S13" s="139"/>
      <c r="T13" s="122"/>
      <c r="U13" s="139"/>
      <c r="V13" s="122"/>
      <c r="W13" s="124"/>
      <c r="X13" s="122"/>
      <c r="Y13" s="124"/>
      <c r="Z13" s="122"/>
      <c r="AA13" s="119"/>
      <c r="AB13" s="122"/>
      <c r="AC13" s="124"/>
      <c r="AD13" s="119"/>
      <c r="AE13" s="124"/>
      <c r="AF13" s="122"/>
      <c r="AG13" s="119"/>
      <c r="AH13" s="122"/>
      <c r="AI13" s="124"/>
      <c r="AJ13" s="122"/>
      <c r="AK13" s="124"/>
      <c r="AL13" s="122"/>
      <c r="AM13" s="124"/>
      <c r="AN13" s="122"/>
      <c r="AO13" s="124"/>
      <c r="AP13" s="122"/>
      <c r="AQ13" s="131"/>
      <c r="AR13" s="122"/>
      <c r="AS13" s="131"/>
      <c r="AT13" s="122"/>
      <c r="AU13" s="131"/>
    </row>
    <row r="14" spans="1:47" x14ac:dyDescent="0.25">
      <c r="A14" s="120" t="s">
        <v>103</v>
      </c>
      <c r="B14" s="141">
        <f>1-1</f>
        <v>0</v>
      </c>
      <c r="C14" s="142">
        <f>B14/B22</f>
        <v>0</v>
      </c>
      <c r="D14" s="122"/>
      <c r="E14" s="124"/>
      <c r="F14" s="124"/>
      <c r="G14" s="124"/>
      <c r="H14" s="122"/>
      <c r="I14" s="131"/>
      <c r="J14" s="122"/>
      <c r="K14" s="124"/>
      <c r="L14" s="122"/>
      <c r="M14" s="131"/>
      <c r="N14" s="122"/>
      <c r="O14" s="129"/>
      <c r="P14" s="122"/>
      <c r="Q14" s="124"/>
      <c r="R14" s="120"/>
      <c r="S14" s="128"/>
      <c r="T14" s="122"/>
      <c r="U14" s="129"/>
      <c r="V14" s="122"/>
      <c r="W14" s="124"/>
      <c r="X14" s="122"/>
      <c r="Y14" s="124"/>
      <c r="Z14" s="122"/>
      <c r="AA14" s="119"/>
      <c r="AB14" s="122"/>
      <c r="AC14" s="124"/>
      <c r="AD14" s="119"/>
      <c r="AE14" s="124"/>
      <c r="AF14" s="122"/>
      <c r="AG14" s="119"/>
      <c r="AH14" s="122"/>
      <c r="AI14" s="124"/>
      <c r="AJ14" s="122"/>
      <c r="AK14" s="124"/>
      <c r="AL14" s="122"/>
      <c r="AM14" s="124"/>
      <c r="AN14" s="122"/>
      <c r="AO14" s="124"/>
      <c r="AP14" s="122"/>
      <c r="AQ14" s="131"/>
      <c r="AR14" s="122"/>
      <c r="AS14" s="131"/>
      <c r="AT14" s="122"/>
      <c r="AU14" s="131"/>
    </row>
    <row r="15" spans="1:47" x14ac:dyDescent="0.25">
      <c r="A15" s="120" t="s">
        <v>104</v>
      </c>
      <c r="B15" s="118"/>
      <c r="C15" s="143"/>
      <c r="D15" s="122"/>
      <c r="E15" s="124"/>
      <c r="F15" s="124"/>
      <c r="G15" s="124"/>
      <c r="H15" s="122"/>
      <c r="I15" s="131"/>
      <c r="J15" s="122"/>
      <c r="K15" s="124"/>
      <c r="L15" s="122"/>
      <c r="M15" s="131"/>
      <c r="N15" s="122"/>
      <c r="O15" s="129"/>
      <c r="P15" s="122"/>
      <c r="Q15" s="124"/>
      <c r="R15" s="120"/>
      <c r="S15" s="128"/>
      <c r="T15" s="122"/>
      <c r="U15" s="129"/>
      <c r="V15" s="122"/>
      <c r="W15" s="124"/>
      <c r="X15" s="122"/>
      <c r="Y15" s="124"/>
      <c r="Z15" s="122"/>
      <c r="AA15" s="119"/>
      <c r="AB15" s="122">
        <v>10946583</v>
      </c>
      <c r="AC15" s="119">
        <f>AB15/AB22</f>
        <v>0.99946432076841252</v>
      </c>
      <c r="AD15" s="119"/>
      <c r="AE15" s="124">
        <v>0.99929999999999997</v>
      </c>
      <c r="AF15" s="122"/>
      <c r="AG15" s="119"/>
      <c r="AH15" s="122"/>
      <c r="AI15" s="124"/>
      <c r="AJ15" s="122"/>
      <c r="AK15" s="124"/>
      <c r="AL15" s="122"/>
      <c r="AM15" s="124"/>
      <c r="AN15" s="122"/>
      <c r="AO15" s="124"/>
      <c r="AP15" s="122"/>
      <c r="AQ15" s="131"/>
      <c r="AR15" s="122"/>
      <c r="AS15" s="131"/>
      <c r="AT15" s="122"/>
      <c r="AU15" s="131"/>
    </row>
    <row r="16" spans="1:47" x14ac:dyDescent="0.25">
      <c r="A16" s="120" t="s">
        <v>105</v>
      </c>
      <c r="B16" s="118"/>
      <c r="C16" s="143"/>
      <c r="D16" s="122"/>
      <c r="E16" s="124"/>
      <c r="F16" s="124"/>
      <c r="G16" s="124"/>
      <c r="H16" s="122"/>
      <c r="I16" s="131"/>
      <c r="J16" s="122"/>
      <c r="K16" s="124"/>
      <c r="L16" s="122"/>
      <c r="M16" s="131"/>
      <c r="N16" s="122"/>
      <c r="O16" s="129"/>
      <c r="P16" s="122"/>
      <c r="Q16" s="124"/>
      <c r="R16" s="120"/>
      <c r="S16" s="128"/>
      <c r="T16" s="122"/>
      <c r="U16" s="129"/>
      <c r="V16" s="122"/>
      <c r="W16" s="124"/>
      <c r="X16" s="122"/>
      <c r="Y16" s="124"/>
      <c r="Z16" s="122"/>
      <c r="AA16" s="119"/>
      <c r="AB16" s="122"/>
      <c r="AC16" s="119"/>
      <c r="AD16" s="119"/>
      <c r="AE16" s="124"/>
      <c r="AF16" s="122"/>
      <c r="AG16" s="119"/>
      <c r="AH16" s="122"/>
      <c r="AI16" s="124"/>
      <c r="AJ16" s="122"/>
      <c r="AK16" s="124"/>
      <c r="AL16" s="122"/>
      <c r="AM16" s="124"/>
      <c r="AN16" s="122"/>
      <c r="AO16" s="124"/>
      <c r="AP16" s="122"/>
      <c r="AQ16" s="131"/>
      <c r="AR16" s="122"/>
      <c r="AS16" s="131"/>
      <c r="AT16" s="122"/>
      <c r="AU16" s="131"/>
    </row>
    <row r="17" spans="1:47" x14ac:dyDescent="0.25">
      <c r="A17" s="120" t="s">
        <v>106</v>
      </c>
      <c r="B17" s="118"/>
      <c r="C17" s="143"/>
      <c r="D17" s="122"/>
      <c r="E17" s="124"/>
      <c r="F17" s="124"/>
      <c r="G17" s="124"/>
      <c r="H17" s="122"/>
      <c r="I17" s="131"/>
      <c r="J17" s="122"/>
      <c r="K17" s="124"/>
      <c r="L17" s="120"/>
      <c r="M17" s="120"/>
      <c r="N17" s="152"/>
      <c r="P17" s="122"/>
      <c r="Q17" s="124"/>
      <c r="R17" s="120"/>
      <c r="S17" s="128"/>
      <c r="T17" s="152"/>
      <c r="V17" s="122"/>
      <c r="W17" s="124"/>
      <c r="X17" s="122"/>
      <c r="Y17" s="124"/>
      <c r="Z17" s="122"/>
      <c r="AA17" s="119"/>
      <c r="AB17" s="122"/>
      <c r="AC17" s="119"/>
      <c r="AD17" s="119"/>
      <c r="AE17" s="124"/>
      <c r="AF17" s="122"/>
      <c r="AG17" s="119"/>
      <c r="AH17" s="122"/>
      <c r="AI17" s="124"/>
      <c r="AJ17" s="122"/>
      <c r="AK17" s="124"/>
      <c r="AL17" s="122"/>
      <c r="AM17" s="124"/>
      <c r="AN17" s="122"/>
      <c r="AO17" s="124"/>
      <c r="AP17" s="122"/>
      <c r="AQ17" s="131"/>
      <c r="AR17" s="122"/>
      <c r="AS17" s="131"/>
      <c r="AT17" s="122"/>
      <c r="AU17" s="131"/>
    </row>
    <row r="18" spans="1:47" x14ac:dyDescent="0.25">
      <c r="A18" s="144" t="s">
        <v>107</v>
      </c>
      <c r="B18" s="141">
        <v>160718</v>
      </c>
      <c r="C18" s="142">
        <f>B18/B22</f>
        <v>0.99999377796029099</v>
      </c>
      <c r="D18" s="122"/>
      <c r="E18" s="124"/>
      <c r="F18" s="124"/>
      <c r="G18" s="124"/>
      <c r="H18" s="122"/>
      <c r="I18" s="131"/>
      <c r="J18" s="122"/>
      <c r="K18" s="124"/>
      <c r="L18" s="122">
        <f>9332551+97+98+98+209</f>
        <v>9333053</v>
      </c>
      <c r="M18" s="134">
        <f>L18/L22</f>
        <v>0.99999989285393609</v>
      </c>
      <c r="N18" s="122">
        <v>26820</v>
      </c>
      <c r="O18" s="140">
        <f>N18/N22</f>
        <v>0.34396080744863672</v>
      </c>
      <c r="P18" s="122"/>
      <c r="Q18" s="124"/>
      <c r="R18" s="120"/>
      <c r="S18" s="128"/>
      <c r="T18" s="122"/>
      <c r="U18" s="129"/>
      <c r="V18" s="122"/>
      <c r="W18" s="124"/>
      <c r="X18" s="122"/>
      <c r="Y18" s="124"/>
      <c r="Z18" s="122">
        <f>22851287+22876918</f>
        <v>45728205</v>
      </c>
      <c r="AA18" s="119">
        <f>Z18/Z22</f>
        <v>0.99999978131663347</v>
      </c>
      <c r="AB18" s="122"/>
      <c r="AC18" s="119"/>
      <c r="AD18" s="119"/>
      <c r="AE18" s="124"/>
      <c r="AF18" s="122"/>
      <c r="AG18" s="119"/>
      <c r="AH18" s="122"/>
      <c r="AI18" s="124"/>
      <c r="AJ18" s="122"/>
      <c r="AK18" s="124"/>
      <c r="AL18" s="122"/>
      <c r="AM18" s="124"/>
      <c r="AN18" s="122"/>
      <c r="AO18" s="124"/>
      <c r="AP18" s="122"/>
      <c r="AQ18" s="131"/>
      <c r="AR18" s="122"/>
      <c r="AS18" s="131"/>
      <c r="AT18" s="122"/>
      <c r="AU18" s="131"/>
    </row>
    <row r="19" spans="1:47" x14ac:dyDescent="0.25">
      <c r="A19" s="144" t="s">
        <v>110</v>
      </c>
      <c r="B19" s="118"/>
      <c r="C19" s="143"/>
      <c r="D19" s="122"/>
      <c r="E19" s="124"/>
      <c r="F19" s="124"/>
      <c r="G19" s="124"/>
      <c r="H19" s="122"/>
      <c r="I19" s="131"/>
      <c r="J19" s="122"/>
      <c r="K19" s="124"/>
      <c r="L19" s="122"/>
      <c r="M19" s="134"/>
      <c r="N19" s="122"/>
      <c r="O19" s="129"/>
      <c r="P19" s="122"/>
      <c r="Q19" s="124"/>
      <c r="R19" s="120"/>
      <c r="S19" s="128"/>
      <c r="T19" s="122"/>
      <c r="U19" s="129"/>
      <c r="V19" s="122"/>
      <c r="W19" s="124"/>
      <c r="X19" s="122"/>
      <c r="Y19" s="124"/>
      <c r="Z19" s="122"/>
      <c r="AA19" s="119"/>
      <c r="AB19" s="122"/>
      <c r="AC19" s="119"/>
      <c r="AD19" s="119"/>
      <c r="AE19" s="124"/>
      <c r="AF19" s="122"/>
      <c r="AG19" s="119"/>
      <c r="AH19" s="122"/>
      <c r="AI19" s="124"/>
      <c r="AJ19" s="122"/>
      <c r="AK19" s="124"/>
      <c r="AL19" s="122"/>
      <c r="AM19" s="124"/>
      <c r="AN19" s="122"/>
      <c r="AO19" s="124"/>
      <c r="AP19" s="122"/>
      <c r="AQ19" s="131"/>
      <c r="AR19" s="122"/>
      <c r="AS19" s="131"/>
      <c r="AT19" s="122">
        <v>43919</v>
      </c>
      <c r="AU19" s="137">
        <v>1</v>
      </c>
    </row>
    <row r="20" spans="1:47" x14ac:dyDescent="0.25">
      <c r="A20" s="144" t="s">
        <v>115</v>
      </c>
      <c r="B20" s="118"/>
      <c r="C20" s="143"/>
      <c r="D20" s="122"/>
      <c r="E20" s="124"/>
      <c r="F20" s="124"/>
      <c r="G20" s="124"/>
      <c r="H20" s="122"/>
      <c r="I20" s="131"/>
      <c r="J20" s="122"/>
      <c r="K20" s="124"/>
      <c r="L20" s="122"/>
      <c r="M20" s="134"/>
      <c r="N20" s="122"/>
      <c r="O20" s="129"/>
      <c r="P20" s="122"/>
      <c r="Q20" s="124"/>
      <c r="R20" s="120"/>
      <c r="S20" s="128"/>
      <c r="T20" s="122"/>
      <c r="U20" s="129"/>
      <c r="V20" s="122"/>
      <c r="W20" s="124"/>
      <c r="X20" s="122"/>
      <c r="Y20" s="124"/>
      <c r="Z20" s="122"/>
      <c r="AA20" s="119"/>
      <c r="AB20" s="122"/>
      <c r="AC20" s="119"/>
      <c r="AD20" s="119"/>
      <c r="AE20" s="124"/>
      <c r="AF20" s="122"/>
      <c r="AG20" s="119"/>
      <c r="AH20" s="122"/>
      <c r="AI20" s="124"/>
      <c r="AJ20" s="122"/>
      <c r="AK20" s="119">
        <v>4.9999999999999998E-7</v>
      </c>
      <c r="AL20" s="122"/>
      <c r="AM20" s="124"/>
      <c r="AN20" s="122"/>
      <c r="AO20" s="124"/>
      <c r="AP20" s="122"/>
      <c r="AQ20" s="131"/>
      <c r="AR20" s="122"/>
      <c r="AS20" s="131"/>
      <c r="AT20" s="122"/>
      <c r="AU20" s="137"/>
    </row>
    <row r="21" spans="1:47" ht="15.75" thickBot="1" x14ac:dyDescent="0.3">
      <c r="A21" s="145" t="s">
        <v>108</v>
      </c>
      <c r="B21" s="133"/>
      <c r="C21" s="124"/>
      <c r="D21" s="122"/>
      <c r="E21" s="124"/>
      <c r="F21" s="130">
        <v>5431</v>
      </c>
      <c r="G21" s="124">
        <f>F21/F22</f>
        <v>0.29998895271763149</v>
      </c>
      <c r="H21" s="122"/>
      <c r="I21" s="131"/>
      <c r="J21" s="146"/>
      <c r="K21" s="124"/>
      <c r="L21" s="122">
        <f>503-98-98-98-209</f>
        <v>0</v>
      </c>
      <c r="M21" s="124">
        <f>L21/L22</f>
        <v>0</v>
      </c>
      <c r="N21" s="153"/>
      <c r="O21" s="136"/>
      <c r="P21" s="122"/>
      <c r="Q21" s="124"/>
      <c r="R21" s="120"/>
      <c r="S21" s="128"/>
      <c r="T21" s="153"/>
      <c r="U21" s="129"/>
      <c r="V21" s="122"/>
      <c r="W21" s="124"/>
      <c r="X21" s="122"/>
      <c r="Y21" s="124"/>
      <c r="Z21" s="122"/>
      <c r="AA21" s="119"/>
      <c r="AB21" s="122"/>
      <c r="AC21" s="124"/>
      <c r="AD21" s="119"/>
      <c r="AE21" s="124"/>
      <c r="AF21" s="122">
        <f>400000-217143+204819-20000-40714-85499</f>
        <v>241463</v>
      </c>
      <c r="AG21" s="119">
        <f>AF21/AF22</f>
        <v>0.2004143360952973</v>
      </c>
      <c r="AH21" s="122">
        <v>50</v>
      </c>
      <c r="AI21" s="124">
        <f>AH21/AH22</f>
        <v>0.5</v>
      </c>
      <c r="AJ21" s="122"/>
      <c r="AK21" s="119"/>
      <c r="AL21" s="122"/>
      <c r="AM21" s="124"/>
      <c r="AN21" s="122"/>
      <c r="AO21" s="119"/>
      <c r="AP21" s="122">
        <f>1165254+3306481+133853</f>
        <v>4605588</v>
      </c>
      <c r="AQ21" s="131">
        <f>AP21/AP22</f>
        <v>0.49000000957532475</v>
      </c>
      <c r="AR21" s="122"/>
      <c r="AS21" s="131"/>
      <c r="AT21" s="122"/>
      <c r="AU21" s="131"/>
    </row>
    <row r="22" spans="1:47" ht="15.75" thickBot="1" x14ac:dyDescent="0.3">
      <c r="A22" s="147" t="s">
        <v>109</v>
      </c>
      <c r="B22" s="148">
        <f>SUM(B8:B21)</f>
        <v>160719</v>
      </c>
      <c r="C22" s="149">
        <f>SUM(C8:C21)</f>
        <v>1</v>
      </c>
      <c r="D22" s="148">
        <f>SUM(D8:D21)</f>
        <v>834248</v>
      </c>
      <c r="E22" s="149">
        <f>SUM(E9:E21)</f>
        <v>0.99999880131567587</v>
      </c>
      <c r="F22" s="148">
        <f>SUM(F9:F21)</f>
        <v>18104</v>
      </c>
      <c r="G22" s="149">
        <f>SUM(G9:G21)</f>
        <v>1</v>
      </c>
      <c r="H22" s="148">
        <f t="shared" ref="H22:M22" si="0">SUM(H8:H21)</f>
        <v>12673</v>
      </c>
      <c r="I22" s="149">
        <f t="shared" si="0"/>
        <v>1</v>
      </c>
      <c r="J22" s="148">
        <f t="shared" si="0"/>
        <v>1000</v>
      </c>
      <c r="K22" s="149">
        <f t="shared" si="0"/>
        <v>1</v>
      </c>
      <c r="L22" s="148">
        <f t="shared" si="0"/>
        <v>9333054</v>
      </c>
      <c r="M22" s="149">
        <f t="shared" si="0"/>
        <v>1</v>
      </c>
      <c r="N22" s="148">
        <f>SUM(N9:N21)</f>
        <v>77974</v>
      </c>
      <c r="O22" s="149">
        <f>SUM(O8:O21)</f>
        <v>1</v>
      </c>
      <c r="P22" s="148">
        <f>SUM(P9:P21)</f>
        <v>3666</v>
      </c>
      <c r="Q22" s="149">
        <f>SUM(Q9:Q21)</f>
        <v>1</v>
      </c>
      <c r="R22" s="147">
        <f>SUM(R10:R21)</f>
        <v>0</v>
      </c>
      <c r="S22" s="149">
        <f>SUM(S9:S21)</f>
        <v>1</v>
      </c>
      <c r="T22" s="148">
        <f>SUM(T8:T21)</f>
        <v>5442</v>
      </c>
      <c r="U22" s="149">
        <f>SUM(U9:U21)</f>
        <v>1</v>
      </c>
      <c r="V22" s="148">
        <f>SUM(V8:V21)</f>
        <v>1379796</v>
      </c>
      <c r="W22" s="149">
        <f>SUM(W8:W13)</f>
        <v>1</v>
      </c>
      <c r="X22" s="148">
        <f>SUM(X8:X21)</f>
        <v>470978803</v>
      </c>
      <c r="Y22" s="149">
        <f>SUM(Y8:Y21)</f>
        <v>1</v>
      </c>
      <c r="Z22" s="148">
        <f>SUM(Z8:Z21)</f>
        <v>45728215</v>
      </c>
      <c r="AA22" s="149">
        <f>SUM(AA8:AA21)</f>
        <v>1</v>
      </c>
      <c r="AB22" s="148">
        <f>SUM(AB8:AB15)</f>
        <v>10952450</v>
      </c>
      <c r="AC22" s="149">
        <f>SUM(AC8:AC21)</f>
        <v>1</v>
      </c>
      <c r="AD22" s="149"/>
      <c r="AE22" s="149">
        <f t="shared" ref="AE22:AU22" si="1">SUM(AE8:AE21)</f>
        <v>1</v>
      </c>
      <c r="AF22" s="148">
        <f t="shared" si="1"/>
        <v>1204819</v>
      </c>
      <c r="AG22" s="149">
        <f t="shared" si="1"/>
        <v>1</v>
      </c>
      <c r="AH22" s="148">
        <f t="shared" si="1"/>
        <v>100</v>
      </c>
      <c r="AI22" s="149">
        <f t="shared" si="1"/>
        <v>1</v>
      </c>
      <c r="AJ22" s="148">
        <f t="shared" si="1"/>
        <v>0</v>
      </c>
      <c r="AK22" s="149">
        <f t="shared" si="1"/>
        <v>1</v>
      </c>
      <c r="AL22" s="148">
        <f t="shared" si="1"/>
        <v>3300000</v>
      </c>
      <c r="AM22" s="149">
        <f t="shared" si="1"/>
        <v>1</v>
      </c>
      <c r="AN22" s="148">
        <f t="shared" si="1"/>
        <v>100</v>
      </c>
      <c r="AO22" s="149">
        <f t="shared" si="1"/>
        <v>1</v>
      </c>
      <c r="AP22" s="148">
        <f t="shared" si="1"/>
        <v>9399159</v>
      </c>
      <c r="AQ22" s="150">
        <f t="shared" si="1"/>
        <v>1</v>
      </c>
      <c r="AR22" s="148">
        <f t="shared" si="1"/>
        <v>10766623</v>
      </c>
      <c r="AS22" s="150">
        <f t="shared" si="1"/>
        <v>1</v>
      </c>
      <c r="AT22" s="148">
        <f t="shared" si="1"/>
        <v>43919</v>
      </c>
      <c r="AU22" s="150">
        <f t="shared" si="1"/>
        <v>1</v>
      </c>
    </row>
    <row r="23" spans="1:47" x14ac:dyDescent="0.25">
      <c r="R23" s="163" t="s">
        <v>116</v>
      </c>
      <c r="S23" s="163" t="s">
        <v>117</v>
      </c>
      <c r="X23" s="163" t="s">
        <v>116</v>
      </c>
      <c r="Y23" s="163" t="s">
        <v>117</v>
      </c>
    </row>
    <row r="24" spans="1:47" x14ac:dyDescent="0.25">
      <c r="D24" t="s">
        <v>118</v>
      </c>
      <c r="Q24" t="s">
        <v>119</v>
      </c>
      <c r="S24" s="154"/>
      <c r="W24" t="s">
        <v>120</v>
      </c>
      <c r="X24" s="154">
        <v>3077378</v>
      </c>
      <c r="Y24" s="154">
        <v>3865662</v>
      </c>
      <c r="AN24" t="s">
        <v>121</v>
      </c>
      <c r="AO24" s="164">
        <v>458716.13</v>
      </c>
    </row>
    <row r="25" spans="1:47" x14ac:dyDescent="0.25">
      <c r="Q25" t="s">
        <v>122</v>
      </c>
      <c r="R25" s="154">
        <v>2725555</v>
      </c>
      <c r="S25" s="154"/>
      <c r="W25" t="s">
        <v>119</v>
      </c>
      <c r="X25" s="165">
        <v>7071893</v>
      </c>
      <c r="Y25" s="165">
        <v>5422517</v>
      </c>
    </row>
    <row r="26" spans="1:47" x14ac:dyDescent="0.25">
      <c r="R26" s="154"/>
      <c r="S26" s="154"/>
      <c r="X26" s="154">
        <f>SUM(X24:X25)</f>
        <v>10149271</v>
      </c>
      <c r="Y26" s="154">
        <f>SUM(Y24:Y25)</f>
        <v>9288179</v>
      </c>
      <c r="AP26" s="122">
        <f>1165254+3306481+133853</f>
        <v>4605588</v>
      </c>
    </row>
    <row r="27" spans="1:47" x14ac:dyDescent="0.25">
      <c r="W27" s="166" t="s">
        <v>123</v>
      </c>
      <c r="X27" s="167"/>
      <c r="Y27" s="167"/>
      <c r="Z27" s="166"/>
      <c r="AP27" s="154">
        <f>+AP26-'Septiembre-19'!AN29</f>
        <v>1165254</v>
      </c>
    </row>
    <row r="28" spans="1:47" x14ac:dyDescent="0.25">
      <c r="W28" s="166" t="s">
        <v>124</v>
      </c>
    </row>
    <row r="29" spans="1:47" x14ac:dyDescent="0.25">
      <c r="W29" s="166" t="s">
        <v>125</v>
      </c>
    </row>
    <row r="30" spans="1:47" x14ac:dyDescent="0.25">
      <c r="X30" t="s">
        <v>126</v>
      </c>
      <c r="Y30" s="154">
        <v>1949338</v>
      </c>
    </row>
    <row r="31" spans="1:47" x14ac:dyDescent="0.25">
      <c r="X31" t="str">
        <f>+W24</f>
        <v>EASA</v>
      </c>
      <c r="Y31" s="154">
        <f>Y30*Y8</f>
        <v>811272.92589340161</v>
      </c>
    </row>
    <row r="32" spans="1:47" x14ac:dyDescent="0.25">
      <c r="X32" t="str">
        <f>+W25</f>
        <v>AQSA</v>
      </c>
      <c r="Y32" s="154">
        <f>Y30*Y9</f>
        <v>1138065.0741065985</v>
      </c>
    </row>
    <row r="33" spans="25:25" x14ac:dyDescent="0.25">
      <c r="Y33" s="154"/>
    </row>
  </sheetData>
  <mergeCells count="24">
    <mergeCell ref="AD6:AE6"/>
    <mergeCell ref="L2:R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R6:AS6"/>
    <mergeCell ref="AT6:AU6"/>
    <mergeCell ref="AF6:AG6"/>
    <mergeCell ref="AH6:AI6"/>
    <mergeCell ref="AJ6:AK6"/>
    <mergeCell ref="AL6:AM6"/>
    <mergeCell ref="AN6:AO6"/>
    <mergeCell ref="AP6:AQ6"/>
  </mergeCells>
  <pageMargins left="0.70866141732283472" right="0.70866141732283472" top="0.74803149606299213" bottom="0.74803149606299213" header="0.31496062992125984" footer="0.31496062992125984"/>
  <pageSetup scale="23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J89"/>
  <sheetViews>
    <sheetView showGridLines="0" topLeftCell="A10" zoomScale="70" zoomScaleNormal="70" workbookViewId="0">
      <selection activeCell="P51" sqref="P51"/>
    </sheetView>
  </sheetViews>
  <sheetFormatPr baseColWidth="10" defaultRowHeight="12.75" x14ac:dyDescent="0.2"/>
  <cols>
    <col min="1" max="1" width="1.85546875" style="15" customWidth="1"/>
    <col min="2" max="2" width="17" style="15" customWidth="1"/>
    <col min="3" max="3" width="9.85546875" style="15" customWidth="1"/>
    <col min="4" max="4" width="6.5703125" style="15" customWidth="1"/>
    <col min="5" max="6" width="8.85546875" style="15" customWidth="1"/>
    <col min="7" max="7" width="16" style="15" customWidth="1"/>
    <col min="8" max="10" width="8.85546875" style="15" customWidth="1"/>
    <col min="11" max="11" width="6.140625" style="15" customWidth="1"/>
    <col min="12" max="25" width="8.85546875" style="15" customWidth="1"/>
    <col min="26" max="26" width="12.42578125" style="15" customWidth="1"/>
    <col min="27" max="27" width="5" style="15" customWidth="1"/>
    <col min="28" max="28" width="10.28515625" style="15" customWidth="1"/>
    <col min="29" max="30" width="8.85546875" style="15" customWidth="1"/>
    <col min="31" max="32" width="8.85546875" style="17" customWidth="1"/>
    <col min="33" max="34" width="11.42578125" style="17"/>
    <col min="35" max="35" width="13" style="17" customWidth="1"/>
    <col min="36" max="36" width="12.140625" style="17" bestFit="1" customWidth="1"/>
    <col min="37" max="258" width="11.42578125" style="17"/>
    <col min="259" max="259" width="1.85546875" style="17" customWidth="1"/>
    <col min="260" max="260" width="17" style="17" customWidth="1"/>
    <col min="261" max="261" width="9.85546875" style="17" customWidth="1"/>
    <col min="262" max="262" width="6.5703125" style="17" customWidth="1"/>
    <col min="263" max="264" width="8.85546875" style="17" customWidth="1"/>
    <col min="265" max="265" width="16" style="17" customWidth="1"/>
    <col min="266" max="281" width="8.85546875" style="17" customWidth="1"/>
    <col min="282" max="282" width="12.42578125" style="17" customWidth="1"/>
    <col min="283" max="283" width="5" style="17" customWidth="1"/>
    <col min="284" max="284" width="10.28515625" style="17" customWidth="1"/>
    <col min="285" max="288" width="8.85546875" style="17" customWidth="1"/>
    <col min="289" max="290" width="11.42578125" style="17"/>
    <col min="291" max="291" width="13" style="17" customWidth="1"/>
    <col min="292" max="292" width="12.140625" style="17" bestFit="1" customWidth="1"/>
    <col min="293" max="514" width="11.42578125" style="17"/>
    <col min="515" max="515" width="1.85546875" style="17" customWidth="1"/>
    <col min="516" max="516" width="17" style="17" customWidth="1"/>
    <col min="517" max="517" width="9.85546875" style="17" customWidth="1"/>
    <col min="518" max="518" width="6.5703125" style="17" customWidth="1"/>
    <col min="519" max="520" width="8.85546875" style="17" customWidth="1"/>
    <col min="521" max="521" width="16" style="17" customWidth="1"/>
    <col min="522" max="537" width="8.85546875" style="17" customWidth="1"/>
    <col min="538" max="538" width="12.42578125" style="17" customWidth="1"/>
    <col min="539" max="539" width="5" style="17" customWidth="1"/>
    <col min="540" max="540" width="10.28515625" style="17" customWidth="1"/>
    <col min="541" max="544" width="8.85546875" style="17" customWidth="1"/>
    <col min="545" max="546" width="11.42578125" style="17"/>
    <col min="547" max="547" width="13" style="17" customWidth="1"/>
    <col min="548" max="548" width="12.140625" style="17" bestFit="1" customWidth="1"/>
    <col min="549" max="770" width="11.42578125" style="17"/>
    <col min="771" max="771" width="1.85546875" style="17" customWidth="1"/>
    <col min="772" max="772" width="17" style="17" customWidth="1"/>
    <col min="773" max="773" width="9.85546875" style="17" customWidth="1"/>
    <col min="774" max="774" width="6.5703125" style="17" customWidth="1"/>
    <col min="775" max="776" width="8.85546875" style="17" customWidth="1"/>
    <col min="777" max="777" width="16" style="17" customWidth="1"/>
    <col min="778" max="793" width="8.85546875" style="17" customWidth="1"/>
    <col min="794" max="794" width="12.42578125" style="17" customWidth="1"/>
    <col min="795" max="795" width="5" style="17" customWidth="1"/>
    <col min="796" max="796" width="10.28515625" style="17" customWidth="1"/>
    <col min="797" max="800" width="8.85546875" style="17" customWidth="1"/>
    <col min="801" max="802" width="11.42578125" style="17"/>
    <col min="803" max="803" width="13" style="17" customWidth="1"/>
    <col min="804" max="804" width="12.140625" style="17" bestFit="1" customWidth="1"/>
    <col min="805" max="1026" width="11.42578125" style="17"/>
    <col min="1027" max="1027" width="1.85546875" style="17" customWidth="1"/>
    <col min="1028" max="1028" width="17" style="17" customWidth="1"/>
    <col min="1029" max="1029" width="9.85546875" style="17" customWidth="1"/>
    <col min="1030" max="1030" width="6.5703125" style="17" customWidth="1"/>
    <col min="1031" max="1032" width="8.85546875" style="17" customWidth="1"/>
    <col min="1033" max="1033" width="16" style="17" customWidth="1"/>
    <col min="1034" max="1049" width="8.85546875" style="17" customWidth="1"/>
    <col min="1050" max="1050" width="12.42578125" style="17" customWidth="1"/>
    <col min="1051" max="1051" width="5" style="17" customWidth="1"/>
    <col min="1052" max="1052" width="10.28515625" style="17" customWidth="1"/>
    <col min="1053" max="1056" width="8.85546875" style="17" customWidth="1"/>
    <col min="1057" max="1058" width="11.42578125" style="17"/>
    <col min="1059" max="1059" width="13" style="17" customWidth="1"/>
    <col min="1060" max="1060" width="12.140625" style="17" bestFit="1" customWidth="1"/>
    <col min="1061" max="1282" width="11.42578125" style="17"/>
    <col min="1283" max="1283" width="1.85546875" style="17" customWidth="1"/>
    <col min="1284" max="1284" width="17" style="17" customWidth="1"/>
    <col min="1285" max="1285" width="9.85546875" style="17" customWidth="1"/>
    <col min="1286" max="1286" width="6.5703125" style="17" customWidth="1"/>
    <col min="1287" max="1288" width="8.85546875" style="17" customWidth="1"/>
    <col min="1289" max="1289" width="16" style="17" customWidth="1"/>
    <col min="1290" max="1305" width="8.85546875" style="17" customWidth="1"/>
    <col min="1306" max="1306" width="12.42578125" style="17" customWidth="1"/>
    <col min="1307" max="1307" width="5" style="17" customWidth="1"/>
    <col min="1308" max="1308" width="10.28515625" style="17" customWidth="1"/>
    <col min="1309" max="1312" width="8.85546875" style="17" customWidth="1"/>
    <col min="1313" max="1314" width="11.42578125" style="17"/>
    <col min="1315" max="1315" width="13" style="17" customWidth="1"/>
    <col min="1316" max="1316" width="12.140625" style="17" bestFit="1" customWidth="1"/>
    <col min="1317" max="1538" width="11.42578125" style="17"/>
    <col min="1539" max="1539" width="1.85546875" style="17" customWidth="1"/>
    <col min="1540" max="1540" width="17" style="17" customWidth="1"/>
    <col min="1541" max="1541" width="9.85546875" style="17" customWidth="1"/>
    <col min="1542" max="1542" width="6.5703125" style="17" customWidth="1"/>
    <col min="1543" max="1544" width="8.85546875" style="17" customWidth="1"/>
    <col min="1545" max="1545" width="16" style="17" customWidth="1"/>
    <col min="1546" max="1561" width="8.85546875" style="17" customWidth="1"/>
    <col min="1562" max="1562" width="12.42578125" style="17" customWidth="1"/>
    <col min="1563" max="1563" width="5" style="17" customWidth="1"/>
    <col min="1564" max="1564" width="10.28515625" style="17" customWidth="1"/>
    <col min="1565" max="1568" width="8.85546875" style="17" customWidth="1"/>
    <col min="1569" max="1570" width="11.42578125" style="17"/>
    <col min="1571" max="1571" width="13" style="17" customWidth="1"/>
    <col min="1572" max="1572" width="12.140625" style="17" bestFit="1" customWidth="1"/>
    <col min="1573" max="1794" width="11.42578125" style="17"/>
    <col min="1795" max="1795" width="1.85546875" style="17" customWidth="1"/>
    <col min="1796" max="1796" width="17" style="17" customWidth="1"/>
    <col min="1797" max="1797" width="9.85546875" style="17" customWidth="1"/>
    <col min="1798" max="1798" width="6.5703125" style="17" customWidth="1"/>
    <col min="1799" max="1800" width="8.85546875" style="17" customWidth="1"/>
    <col min="1801" max="1801" width="16" style="17" customWidth="1"/>
    <col min="1802" max="1817" width="8.85546875" style="17" customWidth="1"/>
    <col min="1818" max="1818" width="12.42578125" style="17" customWidth="1"/>
    <col min="1819" max="1819" width="5" style="17" customWidth="1"/>
    <col min="1820" max="1820" width="10.28515625" style="17" customWidth="1"/>
    <col min="1821" max="1824" width="8.85546875" style="17" customWidth="1"/>
    <col min="1825" max="1826" width="11.42578125" style="17"/>
    <col min="1827" max="1827" width="13" style="17" customWidth="1"/>
    <col min="1828" max="1828" width="12.140625" style="17" bestFit="1" customWidth="1"/>
    <col min="1829" max="2050" width="11.42578125" style="17"/>
    <col min="2051" max="2051" width="1.85546875" style="17" customWidth="1"/>
    <col min="2052" max="2052" width="17" style="17" customWidth="1"/>
    <col min="2053" max="2053" width="9.85546875" style="17" customWidth="1"/>
    <col min="2054" max="2054" width="6.5703125" style="17" customWidth="1"/>
    <col min="2055" max="2056" width="8.85546875" style="17" customWidth="1"/>
    <col min="2057" max="2057" width="16" style="17" customWidth="1"/>
    <col min="2058" max="2073" width="8.85546875" style="17" customWidth="1"/>
    <col min="2074" max="2074" width="12.42578125" style="17" customWidth="1"/>
    <col min="2075" max="2075" width="5" style="17" customWidth="1"/>
    <col min="2076" max="2076" width="10.28515625" style="17" customWidth="1"/>
    <col min="2077" max="2080" width="8.85546875" style="17" customWidth="1"/>
    <col min="2081" max="2082" width="11.42578125" style="17"/>
    <col min="2083" max="2083" width="13" style="17" customWidth="1"/>
    <col min="2084" max="2084" width="12.140625" style="17" bestFit="1" customWidth="1"/>
    <col min="2085" max="2306" width="11.42578125" style="17"/>
    <col min="2307" max="2307" width="1.85546875" style="17" customWidth="1"/>
    <col min="2308" max="2308" width="17" style="17" customWidth="1"/>
    <col min="2309" max="2309" width="9.85546875" style="17" customWidth="1"/>
    <col min="2310" max="2310" width="6.5703125" style="17" customWidth="1"/>
    <col min="2311" max="2312" width="8.85546875" style="17" customWidth="1"/>
    <col min="2313" max="2313" width="16" style="17" customWidth="1"/>
    <col min="2314" max="2329" width="8.85546875" style="17" customWidth="1"/>
    <col min="2330" max="2330" width="12.42578125" style="17" customWidth="1"/>
    <col min="2331" max="2331" width="5" style="17" customWidth="1"/>
    <col min="2332" max="2332" width="10.28515625" style="17" customWidth="1"/>
    <col min="2333" max="2336" width="8.85546875" style="17" customWidth="1"/>
    <col min="2337" max="2338" width="11.42578125" style="17"/>
    <col min="2339" max="2339" width="13" style="17" customWidth="1"/>
    <col min="2340" max="2340" width="12.140625" style="17" bestFit="1" customWidth="1"/>
    <col min="2341" max="2562" width="11.42578125" style="17"/>
    <col min="2563" max="2563" width="1.85546875" style="17" customWidth="1"/>
    <col min="2564" max="2564" width="17" style="17" customWidth="1"/>
    <col min="2565" max="2565" width="9.85546875" style="17" customWidth="1"/>
    <col min="2566" max="2566" width="6.5703125" style="17" customWidth="1"/>
    <col min="2567" max="2568" width="8.85546875" style="17" customWidth="1"/>
    <col min="2569" max="2569" width="16" style="17" customWidth="1"/>
    <col min="2570" max="2585" width="8.85546875" style="17" customWidth="1"/>
    <col min="2586" max="2586" width="12.42578125" style="17" customWidth="1"/>
    <col min="2587" max="2587" width="5" style="17" customWidth="1"/>
    <col min="2588" max="2588" width="10.28515625" style="17" customWidth="1"/>
    <col min="2589" max="2592" width="8.85546875" style="17" customWidth="1"/>
    <col min="2593" max="2594" width="11.42578125" style="17"/>
    <col min="2595" max="2595" width="13" style="17" customWidth="1"/>
    <col min="2596" max="2596" width="12.140625" style="17" bestFit="1" customWidth="1"/>
    <col min="2597" max="2818" width="11.42578125" style="17"/>
    <col min="2819" max="2819" width="1.85546875" style="17" customWidth="1"/>
    <col min="2820" max="2820" width="17" style="17" customWidth="1"/>
    <col min="2821" max="2821" width="9.85546875" style="17" customWidth="1"/>
    <col min="2822" max="2822" width="6.5703125" style="17" customWidth="1"/>
    <col min="2823" max="2824" width="8.85546875" style="17" customWidth="1"/>
    <col min="2825" max="2825" width="16" style="17" customWidth="1"/>
    <col min="2826" max="2841" width="8.85546875" style="17" customWidth="1"/>
    <col min="2842" max="2842" width="12.42578125" style="17" customWidth="1"/>
    <col min="2843" max="2843" width="5" style="17" customWidth="1"/>
    <col min="2844" max="2844" width="10.28515625" style="17" customWidth="1"/>
    <col min="2845" max="2848" width="8.85546875" style="17" customWidth="1"/>
    <col min="2849" max="2850" width="11.42578125" style="17"/>
    <col min="2851" max="2851" width="13" style="17" customWidth="1"/>
    <col min="2852" max="2852" width="12.140625" style="17" bestFit="1" customWidth="1"/>
    <col min="2853" max="3074" width="11.42578125" style="17"/>
    <col min="3075" max="3075" width="1.85546875" style="17" customWidth="1"/>
    <col min="3076" max="3076" width="17" style="17" customWidth="1"/>
    <col min="3077" max="3077" width="9.85546875" style="17" customWidth="1"/>
    <col min="3078" max="3078" width="6.5703125" style="17" customWidth="1"/>
    <col min="3079" max="3080" width="8.85546875" style="17" customWidth="1"/>
    <col min="3081" max="3081" width="16" style="17" customWidth="1"/>
    <col min="3082" max="3097" width="8.85546875" style="17" customWidth="1"/>
    <col min="3098" max="3098" width="12.42578125" style="17" customWidth="1"/>
    <col min="3099" max="3099" width="5" style="17" customWidth="1"/>
    <col min="3100" max="3100" width="10.28515625" style="17" customWidth="1"/>
    <col min="3101" max="3104" width="8.85546875" style="17" customWidth="1"/>
    <col min="3105" max="3106" width="11.42578125" style="17"/>
    <col min="3107" max="3107" width="13" style="17" customWidth="1"/>
    <col min="3108" max="3108" width="12.140625" style="17" bestFit="1" customWidth="1"/>
    <col min="3109" max="3330" width="11.42578125" style="17"/>
    <col min="3331" max="3331" width="1.85546875" style="17" customWidth="1"/>
    <col min="3332" max="3332" width="17" style="17" customWidth="1"/>
    <col min="3333" max="3333" width="9.85546875" style="17" customWidth="1"/>
    <col min="3334" max="3334" width="6.5703125" style="17" customWidth="1"/>
    <col min="3335" max="3336" width="8.85546875" style="17" customWidth="1"/>
    <col min="3337" max="3337" width="16" style="17" customWidth="1"/>
    <col min="3338" max="3353" width="8.85546875" style="17" customWidth="1"/>
    <col min="3354" max="3354" width="12.42578125" style="17" customWidth="1"/>
    <col min="3355" max="3355" width="5" style="17" customWidth="1"/>
    <col min="3356" max="3356" width="10.28515625" style="17" customWidth="1"/>
    <col min="3357" max="3360" width="8.85546875" style="17" customWidth="1"/>
    <col min="3361" max="3362" width="11.42578125" style="17"/>
    <col min="3363" max="3363" width="13" style="17" customWidth="1"/>
    <col min="3364" max="3364" width="12.140625" style="17" bestFit="1" customWidth="1"/>
    <col min="3365" max="3586" width="11.42578125" style="17"/>
    <col min="3587" max="3587" width="1.85546875" style="17" customWidth="1"/>
    <col min="3588" max="3588" width="17" style="17" customWidth="1"/>
    <col min="3589" max="3589" width="9.85546875" style="17" customWidth="1"/>
    <col min="3590" max="3590" width="6.5703125" style="17" customWidth="1"/>
    <col min="3591" max="3592" width="8.85546875" style="17" customWidth="1"/>
    <col min="3593" max="3593" width="16" style="17" customWidth="1"/>
    <col min="3594" max="3609" width="8.85546875" style="17" customWidth="1"/>
    <col min="3610" max="3610" width="12.42578125" style="17" customWidth="1"/>
    <col min="3611" max="3611" width="5" style="17" customWidth="1"/>
    <col min="3612" max="3612" width="10.28515625" style="17" customWidth="1"/>
    <col min="3613" max="3616" width="8.85546875" style="17" customWidth="1"/>
    <col min="3617" max="3618" width="11.42578125" style="17"/>
    <col min="3619" max="3619" width="13" style="17" customWidth="1"/>
    <col min="3620" max="3620" width="12.140625" style="17" bestFit="1" customWidth="1"/>
    <col min="3621" max="3842" width="11.42578125" style="17"/>
    <col min="3843" max="3843" width="1.85546875" style="17" customWidth="1"/>
    <col min="3844" max="3844" width="17" style="17" customWidth="1"/>
    <col min="3845" max="3845" width="9.85546875" style="17" customWidth="1"/>
    <col min="3846" max="3846" width="6.5703125" style="17" customWidth="1"/>
    <col min="3847" max="3848" width="8.85546875" style="17" customWidth="1"/>
    <col min="3849" max="3849" width="16" style="17" customWidth="1"/>
    <col min="3850" max="3865" width="8.85546875" style="17" customWidth="1"/>
    <col min="3866" max="3866" width="12.42578125" style="17" customWidth="1"/>
    <col min="3867" max="3867" width="5" style="17" customWidth="1"/>
    <col min="3868" max="3868" width="10.28515625" style="17" customWidth="1"/>
    <col min="3869" max="3872" width="8.85546875" style="17" customWidth="1"/>
    <col min="3873" max="3874" width="11.42578125" style="17"/>
    <col min="3875" max="3875" width="13" style="17" customWidth="1"/>
    <col min="3876" max="3876" width="12.140625" style="17" bestFit="1" customWidth="1"/>
    <col min="3877" max="4098" width="11.42578125" style="17"/>
    <col min="4099" max="4099" width="1.85546875" style="17" customWidth="1"/>
    <col min="4100" max="4100" width="17" style="17" customWidth="1"/>
    <col min="4101" max="4101" width="9.85546875" style="17" customWidth="1"/>
    <col min="4102" max="4102" width="6.5703125" style="17" customWidth="1"/>
    <col min="4103" max="4104" width="8.85546875" style="17" customWidth="1"/>
    <col min="4105" max="4105" width="16" style="17" customWidth="1"/>
    <col min="4106" max="4121" width="8.85546875" style="17" customWidth="1"/>
    <col min="4122" max="4122" width="12.42578125" style="17" customWidth="1"/>
    <col min="4123" max="4123" width="5" style="17" customWidth="1"/>
    <col min="4124" max="4124" width="10.28515625" style="17" customWidth="1"/>
    <col min="4125" max="4128" width="8.85546875" style="17" customWidth="1"/>
    <col min="4129" max="4130" width="11.42578125" style="17"/>
    <col min="4131" max="4131" width="13" style="17" customWidth="1"/>
    <col min="4132" max="4132" width="12.140625" style="17" bestFit="1" customWidth="1"/>
    <col min="4133" max="4354" width="11.42578125" style="17"/>
    <col min="4355" max="4355" width="1.85546875" style="17" customWidth="1"/>
    <col min="4356" max="4356" width="17" style="17" customWidth="1"/>
    <col min="4357" max="4357" width="9.85546875" style="17" customWidth="1"/>
    <col min="4358" max="4358" width="6.5703125" style="17" customWidth="1"/>
    <col min="4359" max="4360" width="8.85546875" style="17" customWidth="1"/>
    <col min="4361" max="4361" width="16" style="17" customWidth="1"/>
    <col min="4362" max="4377" width="8.85546875" style="17" customWidth="1"/>
    <col min="4378" max="4378" width="12.42578125" style="17" customWidth="1"/>
    <col min="4379" max="4379" width="5" style="17" customWidth="1"/>
    <col min="4380" max="4380" width="10.28515625" style="17" customWidth="1"/>
    <col min="4381" max="4384" width="8.85546875" style="17" customWidth="1"/>
    <col min="4385" max="4386" width="11.42578125" style="17"/>
    <col min="4387" max="4387" width="13" style="17" customWidth="1"/>
    <col min="4388" max="4388" width="12.140625" style="17" bestFit="1" customWidth="1"/>
    <col min="4389" max="4610" width="11.42578125" style="17"/>
    <col min="4611" max="4611" width="1.85546875" style="17" customWidth="1"/>
    <col min="4612" max="4612" width="17" style="17" customWidth="1"/>
    <col min="4613" max="4613" width="9.85546875" style="17" customWidth="1"/>
    <col min="4614" max="4614" width="6.5703125" style="17" customWidth="1"/>
    <col min="4615" max="4616" width="8.85546875" style="17" customWidth="1"/>
    <col min="4617" max="4617" width="16" style="17" customWidth="1"/>
    <col min="4618" max="4633" width="8.85546875" style="17" customWidth="1"/>
    <col min="4634" max="4634" width="12.42578125" style="17" customWidth="1"/>
    <col min="4635" max="4635" width="5" style="17" customWidth="1"/>
    <col min="4636" max="4636" width="10.28515625" style="17" customWidth="1"/>
    <col min="4637" max="4640" width="8.85546875" style="17" customWidth="1"/>
    <col min="4641" max="4642" width="11.42578125" style="17"/>
    <col min="4643" max="4643" width="13" style="17" customWidth="1"/>
    <col min="4644" max="4644" width="12.140625" style="17" bestFit="1" customWidth="1"/>
    <col min="4645" max="4866" width="11.42578125" style="17"/>
    <col min="4867" max="4867" width="1.85546875" style="17" customWidth="1"/>
    <col min="4868" max="4868" width="17" style="17" customWidth="1"/>
    <col min="4869" max="4869" width="9.85546875" style="17" customWidth="1"/>
    <col min="4870" max="4870" width="6.5703125" style="17" customWidth="1"/>
    <col min="4871" max="4872" width="8.85546875" style="17" customWidth="1"/>
    <col min="4873" max="4873" width="16" style="17" customWidth="1"/>
    <col min="4874" max="4889" width="8.85546875" style="17" customWidth="1"/>
    <col min="4890" max="4890" width="12.42578125" style="17" customWidth="1"/>
    <col min="4891" max="4891" width="5" style="17" customWidth="1"/>
    <col min="4892" max="4892" width="10.28515625" style="17" customWidth="1"/>
    <col min="4893" max="4896" width="8.85546875" style="17" customWidth="1"/>
    <col min="4897" max="4898" width="11.42578125" style="17"/>
    <col min="4899" max="4899" width="13" style="17" customWidth="1"/>
    <col min="4900" max="4900" width="12.140625" style="17" bestFit="1" customWidth="1"/>
    <col min="4901" max="5122" width="11.42578125" style="17"/>
    <col min="5123" max="5123" width="1.85546875" style="17" customWidth="1"/>
    <col min="5124" max="5124" width="17" style="17" customWidth="1"/>
    <col min="5125" max="5125" width="9.85546875" style="17" customWidth="1"/>
    <col min="5126" max="5126" width="6.5703125" style="17" customWidth="1"/>
    <col min="5127" max="5128" width="8.85546875" style="17" customWidth="1"/>
    <col min="5129" max="5129" width="16" style="17" customWidth="1"/>
    <col min="5130" max="5145" width="8.85546875" style="17" customWidth="1"/>
    <col min="5146" max="5146" width="12.42578125" style="17" customWidth="1"/>
    <col min="5147" max="5147" width="5" style="17" customWidth="1"/>
    <col min="5148" max="5148" width="10.28515625" style="17" customWidth="1"/>
    <col min="5149" max="5152" width="8.85546875" style="17" customWidth="1"/>
    <col min="5153" max="5154" width="11.42578125" style="17"/>
    <col min="5155" max="5155" width="13" style="17" customWidth="1"/>
    <col min="5156" max="5156" width="12.140625" style="17" bestFit="1" customWidth="1"/>
    <col min="5157" max="5378" width="11.42578125" style="17"/>
    <col min="5379" max="5379" width="1.85546875" style="17" customWidth="1"/>
    <col min="5380" max="5380" width="17" style="17" customWidth="1"/>
    <col min="5381" max="5381" width="9.85546875" style="17" customWidth="1"/>
    <col min="5382" max="5382" width="6.5703125" style="17" customWidth="1"/>
    <col min="5383" max="5384" width="8.85546875" style="17" customWidth="1"/>
    <col min="5385" max="5385" width="16" style="17" customWidth="1"/>
    <col min="5386" max="5401" width="8.85546875" style="17" customWidth="1"/>
    <col min="5402" max="5402" width="12.42578125" style="17" customWidth="1"/>
    <col min="5403" max="5403" width="5" style="17" customWidth="1"/>
    <col min="5404" max="5404" width="10.28515625" style="17" customWidth="1"/>
    <col min="5405" max="5408" width="8.85546875" style="17" customWidth="1"/>
    <col min="5409" max="5410" width="11.42578125" style="17"/>
    <col min="5411" max="5411" width="13" style="17" customWidth="1"/>
    <col min="5412" max="5412" width="12.140625" style="17" bestFit="1" customWidth="1"/>
    <col min="5413" max="5634" width="11.42578125" style="17"/>
    <col min="5635" max="5635" width="1.85546875" style="17" customWidth="1"/>
    <col min="5636" max="5636" width="17" style="17" customWidth="1"/>
    <col min="5637" max="5637" width="9.85546875" style="17" customWidth="1"/>
    <col min="5638" max="5638" width="6.5703125" style="17" customWidth="1"/>
    <col min="5639" max="5640" width="8.85546875" style="17" customWidth="1"/>
    <col min="5641" max="5641" width="16" style="17" customWidth="1"/>
    <col min="5642" max="5657" width="8.85546875" style="17" customWidth="1"/>
    <col min="5658" max="5658" width="12.42578125" style="17" customWidth="1"/>
    <col min="5659" max="5659" width="5" style="17" customWidth="1"/>
    <col min="5660" max="5660" width="10.28515625" style="17" customWidth="1"/>
    <col min="5661" max="5664" width="8.85546875" style="17" customWidth="1"/>
    <col min="5665" max="5666" width="11.42578125" style="17"/>
    <col min="5667" max="5667" width="13" style="17" customWidth="1"/>
    <col min="5668" max="5668" width="12.140625" style="17" bestFit="1" customWidth="1"/>
    <col min="5669" max="5890" width="11.42578125" style="17"/>
    <col min="5891" max="5891" width="1.85546875" style="17" customWidth="1"/>
    <col min="5892" max="5892" width="17" style="17" customWidth="1"/>
    <col min="5893" max="5893" width="9.85546875" style="17" customWidth="1"/>
    <col min="5894" max="5894" width="6.5703125" style="17" customWidth="1"/>
    <col min="5895" max="5896" width="8.85546875" style="17" customWidth="1"/>
    <col min="5897" max="5897" width="16" style="17" customWidth="1"/>
    <col min="5898" max="5913" width="8.85546875" style="17" customWidth="1"/>
    <col min="5914" max="5914" width="12.42578125" style="17" customWidth="1"/>
    <col min="5915" max="5915" width="5" style="17" customWidth="1"/>
    <col min="5916" max="5916" width="10.28515625" style="17" customWidth="1"/>
    <col min="5917" max="5920" width="8.85546875" style="17" customWidth="1"/>
    <col min="5921" max="5922" width="11.42578125" style="17"/>
    <col min="5923" max="5923" width="13" style="17" customWidth="1"/>
    <col min="5924" max="5924" width="12.140625" style="17" bestFit="1" customWidth="1"/>
    <col min="5925" max="6146" width="11.42578125" style="17"/>
    <col min="6147" max="6147" width="1.85546875" style="17" customWidth="1"/>
    <col min="6148" max="6148" width="17" style="17" customWidth="1"/>
    <col min="6149" max="6149" width="9.85546875" style="17" customWidth="1"/>
    <col min="6150" max="6150" width="6.5703125" style="17" customWidth="1"/>
    <col min="6151" max="6152" width="8.85546875" style="17" customWidth="1"/>
    <col min="6153" max="6153" width="16" style="17" customWidth="1"/>
    <col min="6154" max="6169" width="8.85546875" style="17" customWidth="1"/>
    <col min="6170" max="6170" width="12.42578125" style="17" customWidth="1"/>
    <col min="6171" max="6171" width="5" style="17" customWidth="1"/>
    <col min="6172" max="6172" width="10.28515625" style="17" customWidth="1"/>
    <col min="6173" max="6176" width="8.85546875" style="17" customWidth="1"/>
    <col min="6177" max="6178" width="11.42578125" style="17"/>
    <col min="6179" max="6179" width="13" style="17" customWidth="1"/>
    <col min="6180" max="6180" width="12.140625" style="17" bestFit="1" customWidth="1"/>
    <col min="6181" max="6402" width="11.42578125" style="17"/>
    <col min="6403" max="6403" width="1.85546875" style="17" customWidth="1"/>
    <col min="6404" max="6404" width="17" style="17" customWidth="1"/>
    <col min="6405" max="6405" width="9.85546875" style="17" customWidth="1"/>
    <col min="6406" max="6406" width="6.5703125" style="17" customWidth="1"/>
    <col min="6407" max="6408" width="8.85546875" style="17" customWidth="1"/>
    <col min="6409" max="6409" width="16" style="17" customWidth="1"/>
    <col min="6410" max="6425" width="8.85546875" style="17" customWidth="1"/>
    <col min="6426" max="6426" width="12.42578125" style="17" customWidth="1"/>
    <col min="6427" max="6427" width="5" style="17" customWidth="1"/>
    <col min="6428" max="6428" width="10.28515625" style="17" customWidth="1"/>
    <col min="6429" max="6432" width="8.85546875" style="17" customWidth="1"/>
    <col min="6433" max="6434" width="11.42578125" style="17"/>
    <col min="6435" max="6435" width="13" style="17" customWidth="1"/>
    <col min="6436" max="6436" width="12.140625" style="17" bestFit="1" customWidth="1"/>
    <col min="6437" max="6658" width="11.42578125" style="17"/>
    <col min="6659" max="6659" width="1.85546875" style="17" customWidth="1"/>
    <col min="6660" max="6660" width="17" style="17" customWidth="1"/>
    <col min="6661" max="6661" width="9.85546875" style="17" customWidth="1"/>
    <col min="6662" max="6662" width="6.5703125" style="17" customWidth="1"/>
    <col min="6663" max="6664" width="8.85546875" style="17" customWidth="1"/>
    <col min="6665" max="6665" width="16" style="17" customWidth="1"/>
    <col min="6666" max="6681" width="8.85546875" style="17" customWidth="1"/>
    <col min="6682" max="6682" width="12.42578125" style="17" customWidth="1"/>
    <col min="6683" max="6683" width="5" style="17" customWidth="1"/>
    <col min="6684" max="6684" width="10.28515625" style="17" customWidth="1"/>
    <col min="6685" max="6688" width="8.85546875" style="17" customWidth="1"/>
    <col min="6689" max="6690" width="11.42578125" style="17"/>
    <col min="6691" max="6691" width="13" style="17" customWidth="1"/>
    <col min="6692" max="6692" width="12.140625" style="17" bestFit="1" customWidth="1"/>
    <col min="6693" max="6914" width="11.42578125" style="17"/>
    <col min="6915" max="6915" width="1.85546875" style="17" customWidth="1"/>
    <col min="6916" max="6916" width="17" style="17" customWidth="1"/>
    <col min="6917" max="6917" width="9.85546875" style="17" customWidth="1"/>
    <col min="6918" max="6918" width="6.5703125" style="17" customWidth="1"/>
    <col min="6919" max="6920" width="8.85546875" style="17" customWidth="1"/>
    <col min="6921" max="6921" width="16" style="17" customWidth="1"/>
    <col min="6922" max="6937" width="8.85546875" style="17" customWidth="1"/>
    <col min="6938" max="6938" width="12.42578125" style="17" customWidth="1"/>
    <col min="6939" max="6939" width="5" style="17" customWidth="1"/>
    <col min="6940" max="6940" width="10.28515625" style="17" customWidth="1"/>
    <col min="6941" max="6944" width="8.85546875" style="17" customWidth="1"/>
    <col min="6945" max="6946" width="11.42578125" style="17"/>
    <col min="6947" max="6947" width="13" style="17" customWidth="1"/>
    <col min="6948" max="6948" width="12.140625" style="17" bestFit="1" customWidth="1"/>
    <col min="6949" max="7170" width="11.42578125" style="17"/>
    <col min="7171" max="7171" width="1.85546875" style="17" customWidth="1"/>
    <col min="7172" max="7172" width="17" style="17" customWidth="1"/>
    <col min="7173" max="7173" width="9.85546875" style="17" customWidth="1"/>
    <col min="7174" max="7174" width="6.5703125" style="17" customWidth="1"/>
    <col min="7175" max="7176" width="8.85546875" style="17" customWidth="1"/>
    <col min="7177" max="7177" width="16" style="17" customWidth="1"/>
    <col min="7178" max="7193" width="8.85546875" style="17" customWidth="1"/>
    <col min="7194" max="7194" width="12.42578125" style="17" customWidth="1"/>
    <col min="7195" max="7195" width="5" style="17" customWidth="1"/>
    <col min="7196" max="7196" width="10.28515625" style="17" customWidth="1"/>
    <col min="7197" max="7200" width="8.85546875" style="17" customWidth="1"/>
    <col min="7201" max="7202" width="11.42578125" style="17"/>
    <col min="7203" max="7203" width="13" style="17" customWidth="1"/>
    <col min="7204" max="7204" width="12.140625" style="17" bestFit="1" customWidth="1"/>
    <col min="7205" max="7426" width="11.42578125" style="17"/>
    <col min="7427" max="7427" width="1.85546875" style="17" customWidth="1"/>
    <col min="7428" max="7428" width="17" style="17" customWidth="1"/>
    <col min="7429" max="7429" width="9.85546875" style="17" customWidth="1"/>
    <col min="7430" max="7430" width="6.5703125" style="17" customWidth="1"/>
    <col min="7431" max="7432" width="8.85546875" style="17" customWidth="1"/>
    <col min="7433" max="7433" width="16" style="17" customWidth="1"/>
    <col min="7434" max="7449" width="8.85546875" style="17" customWidth="1"/>
    <col min="7450" max="7450" width="12.42578125" style="17" customWidth="1"/>
    <col min="7451" max="7451" width="5" style="17" customWidth="1"/>
    <col min="7452" max="7452" width="10.28515625" style="17" customWidth="1"/>
    <col min="7453" max="7456" width="8.85546875" style="17" customWidth="1"/>
    <col min="7457" max="7458" width="11.42578125" style="17"/>
    <col min="7459" max="7459" width="13" style="17" customWidth="1"/>
    <col min="7460" max="7460" width="12.140625" style="17" bestFit="1" customWidth="1"/>
    <col min="7461" max="7682" width="11.42578125" style="17"/>
    <col min="7683" max="7683" width="1.85546875" style="17" customWidth="1"/>
    <col min="7684" max="7684" width="17" style="17" customWidth="1"/>
    <col min="7685" max="7685" width="9.85546875" style="17" customWidth="1"/>
    <col min="7686" max="7686" width="6.5703125" style="17" customWidth="1"/>
    <col min="7687" max="7688" width="8.85546875" style="17" customWidth="1"/>
    <col min="7689" max="7689" width="16" style="17" customWidth="1"/>
    <col min="7690" max="7705" width="8.85546875" style="17" customWidth="1"/>
    <col min="7706" max="7706" width="12.42578125" style="17" customWidth="1"/>
    <col min="7707" max="7707" width="5" style="17" customWidth="1"/>
    <col min="7708" max="7708" width="10.28515625" style="17" customWidth="1"/>
    <col min="7709" max="7712" width="8.85546875" style="17" customWidth="1"/>
    <col min="7713" max="7714" width="11.42578125" style="17"/>
    <col min="7715" max="7715" width="13" style="17" customWidth="1"/>
    <col min="7716" max="7716" width="12.140625" style="17" bestFit="1" customWidth="1"/>
    <col min="7717" max="7938" width="11.42578125" style="17"/>
    <col min="7939" max="7939" width="1.85546875" style="17" customWidth="1"/>
    <col min="7940" max="7940" width="17" style="17" customWidth="1"/>
    <col min="7941" max="7941" width="9.85546875" style="17" customWidth="1"/>
    <col min="7942" max="7942" width="6.5703125" style="17" customWidth="1"/>
    <col min="7943" max="7944" width="8.85546875" style="17" customWidth="1"/>
    <col min="7945" max="7945" width="16" style="17" customWidth="1"/>
    <col min="7946" max="7961" width="8.85546875" style="17" customWidth="1"/>
    <col min="7962" max="7962" width="12.42578125" style="17" customWidth="1"/>
    <col min="7963" max="7963" width="5" style="17" customWidth="1"/>
    <col min="7964" max="7964" width="10.28515625" style="17" customWidth="1"/>
    <col min="7965" max="7968" width="8.85546875" style="17" customWidth="1"/>
    <col min="7969" max="7970" width="11.42578125" style="17"/>
    <col min="7971" max="7971" width="13" style="17" customWidth="1"/>
    <col min="7972" max="7972" width="12.140625" style="17" bestFit="1" customWidth="1"/>
    <col min="7973" max="8194" width="11.42578125" style="17"/>
    <col min="8195" max="8195" width="1.85546875" style="17" customWidth="1"/>
    <col min="8196" max="8196" width="17" style="17" customWidth="1"/>
    <col min="8197" max="8197" width="9.85546875" style="17" customWidth="1"/>
    <col min="8198" max="8198" width="6.5703125" style="17" customWidth="1"/>
    <col min="8199" max="8200" width="8.85546875" style="17" customWidth="1"/>
    <col min="8201" max="8201" width="16" style="17" customWidth="1"/>
    <col min="8202" max="8217" width="8.85546875" style="17" customWidth="1"/>
    <col min="8218" max="8218" width="12.42578125" style="17" customWidth="1"/>
    <col min="8219" max="8219" width="5" style="17" customWidth="1"/>
    <col min="8220" max="8220" width="10.28515625" style="17" customWidth="1"/>
    <col min="8221" max="8224" width="8.85546875" style="17" customWidth="1"/>
    <col min="8225" max="8226" width="11.42578125" style="17"/>
    <col min="8227" max="8227" width="13" style="17" customWidth="1"/>
    <col min="8228" max="8228" width="12.140625" style="17" bestFit="1" customWidth="1"/>
    <col min="8229" max="8450" width="11.42578125" style="17"/>
    <col min="8451" max="8451" width="1.85546875" style="17" customWidth="1"/>
    <col min="8452" max="8452" width="17" style="17" customWidth="1"/>
    <col min="8453" max="8453" width="9.85546875" style="17" customWidth="1"/>
    <col min="8454" max="8454" width="6.5703125" style="17" customWidth="1"/>
    <col min="8455" max="8456" width="8.85546875" style="17" customWidth="1"/>
    <col min="8457" max="8457" width="16" style="17" customWidth="1"/>
    <col min="8458" max="8473" width="8.85546875" style="17" customWidth="1"/>
    <col min="8474" max="8474" width="12.42578125" style="17" customWidth="1"/>
    <col min="8475" max="8475" width="5" style="17" customWidth="1"/>
    <col min="8476" max="8476" width="10.28515625" style="17" customWidth="1"/>
    <col min="8477" max="8480" width="8.85546875" style="17" customWidth="1"/>
    <col min="8481" max="8482" width="11.42578125" style="17"/>
    <col min="8483" max="8483" width="13" style="17" customWidth="1"/>
    <col min="8484" max="8484" width="12.140625" style="17" bestFit="1" customWidth="1"/>
    <col min="8485" max="8706" width="11.42578125" style="17"/>
    <col min="8707" max="8707" width="1.85546875" style="17" customWidth="1"/>
    <col min="8708" max="8708" width="17" style="17" customWidth="1"/>
    <col min="8709" max="8709" width="9.85546875" style="17" customWidth="1"/>
    <col min="8710" max="8710" width="6.5703125" style="17" customWidth="1"/>
    <col min="8711" max="8712" width="8.85546875" style="17" customWidth="1"/>
    <col min="8713" max="8713" width="16" style="17" customWidth="1"/>
    <col min="8714" max="8729" width="8.85546875" style="17" customWidth="1"/>
    <col min="8730" max="8730" width="12.42578125" style="17" customWidth="1"/>
    <col min="8731" max="8731" width="5" style="17" customWidth="1"/>
    <col min="8732" max="8732" width="10.28515625" style="17" customWidth="1"/>
    <col min="8733" max="8736" width="8.85546875" style="17" customWidth="1"/>
    <col min="8737" max="8738" width="11.42578125" style="17"/>
    <col min="8739" max="8739" width="13" style="17" customWidth="1"/>
    <col min="8740" max="8740" width="12.140625" style="17" bestFit="1" customWidth="1"/>
    <col min="8741" max="8962" width="11.42578125" style="17"/>
    <col min="8963" max="8963" width="1.85546875" style="17" customWidth="1"/>
    <col min="8964" max="8964" width="17" style="17" customWidth="1"/>
    <col min="8965" max="8965" width="9.85546875" style="17" customWidth="1"/>
    <col min="8966" max="8966" width="6.5703125" style="17" customWidth="1"/>
    <col min="8967" max="8968" width="8.85546875" style="17" customWidth="1"/>
    <col min="8969" max="8969" width="16" style="17" customWidth="1"/>
    <col min="8970" max="8985" width="8.85546875" style="17" customWidth="1"/>
    <col min="8986" max="8986" width="12.42578125" style="17" customWidth="1"/>
    <col min="8987" max="8987" width="5" style="17" customWidth="1"/>
    <col min="8988" max="8988" width="10.28515625" style="17" customWidth="1"/>
    <col min="8989" max="8992" width="8.85546875" style="17" customWidth="1"/>
    <col min="8993" max="8994" width="11.42578125" style="17"/>
    <col min="8995" max="8995" width="13" style="17" customWidth="1"/>
    <col min="8996" max="8996" width="12.140625" style="17" bestFit="1" customWidth="1"/>
    <col min="8997" max="9218" width="11.42578125" style="17"/>
    <col min="9219" max="9219" width="1.85546875" style="17" customWidth="1"/>
    <col min="9220" max="9220" width="17" style="17" customWidth="1"/>
    <col min="9221" max="9221" width="9.85546875" style="17" customWidth="1"/>
    <col min="9222" max="9222" width="6.5703125" style="17" customWidth="1"/>
    <col min="9223" max="9224" width="8.85546875" style="17" customWidth="1"/>
    <col min="9225" max="9225" width="16" style="17" customWidth="1"/>
    <col min="9226" max="9241" width="8.85546875" style="17" customWidth="1"/>
    <col min="9242" max="9242" width="12.42578125" style="17" customWidth="1"/>
    <col min="9243" max="9243" width="5" style="17" customWidth="1"/>
    <col min="9244" max="9244" width="10.28515625" style="17" customWidth="1"/>
    <col min="9245" max="9248" width="8.85546875" style="17" customWidth="1"/>
    <col min="9249" max="9250" width="11.42578125" style="17"/>
    <col min="9251" max="9251" width="13" style="17" customWidth="1"/>
    <col min="9252" max="9252" width="12.140625" style="17" bestFit="1" customWidth="1"/>
    <col min="9253" max="9474" width="11.42578125" style="17"/>
    <col min="9475" max="9475" width="1.85546875" style="17" customWidth="1"/>
    <col min="9476" max="9476" width="17" style="17" customWidth="1"/>
    <col min="9477" max="9477" width="9.85546875" style="17" customWidth="1"/>
    <col min="9478" max="9478" width="6.5703125" style="17" customWidth="1"/>
    <col min="9479" max="9480" width="8.85546875" style="17" customWidth="1"/>
    <col min="9481" max="9481" width="16" style="17" customWidth="1"/>
    <col min="9482" max="9497" width="8.85546875" style="17" customWidth="1"/>
    <col min="9498" max="9498" width="12.42578125" style="17" customWidth="1"/>
    <col min="9499" max="9499" width="5" style="17" customWidth="1"/>
    <col min="9500" max="9500" width="10.28515625" style="17" customWidth="1"/>
    <col min="9501" max="9504" width="8.85546875" style="17" customWidth="1"/>
    <col min="9505" max="9506" width="11.42578125" style="17"/>
    <col min="9507" max="9507" width="13" style="17" customWidth="1"/>
    <col min="9508" max="9508" width="12.140625" style="17" bestFit="1" customWidth="1"/>
    <col min="9509" max="9730" width="11.42578125" style="17"/>
    <col min="9731" max="9731" width="1.85546875" style="17" customWidth="1"/>
    <col min="9732" max="9732" width="17" style="17" customWidth="1"/>
    <col min="9733" max="9733" width="9.85546875" style="17" customWidth="1"/>
    <col min="9734" max="9734" width="6.5703125" style="17" customWidth="1"/>
    <col min="9735" max="9736" width="8.85546875" style="17" customWidth="1"/>
    <col min="9737" max="9737" width="16" style="17" customWidth="1"/>
    <col min="9738" max="9753" width="8.85546875" style="17" customWidth="1"/>
    <col min="9754" max="9754" width="12.42578125" style="17" customWidth="1"/>
    <col min="9755" max="9755" width="5" style="17" customWidth="1"/>
    <col min="9756" max="9756" width="10.28515625" style="17" customWidth="1"/>
    <col min="9757" max="9760" width="8.85546875" style="17" customWidth="1"/>
    <col min="9761" max="9762" width="11.42578125" style="17"/>
    <col min="9763" max="9763" width="13" style="17" customWidth="1"/>
    <col min="9764" max="9764" width="12.140625" style="17" bestFit="1" customWidth="1"/>
    <col min="9765" max="9986" width="11.42578125" style="17"/>
    <col min="9987" max="9987" width="1.85546875" style="17" customWidth="1"/>
    <col min="9988" max="9988" width="17" style="17" customWidth="1"/>
    <col min="9989" max="9989" width="9.85546875" style="17" customWidth="1"/>
    <col min="9990" max="9990" width="6.5703125" style="17" customWidth="1"/>
    <col min="9991" max="9992" width="8.85546875" style="17" customWidth="1"/>
    <col min="9993" max="9993" width="16" style="17" customWidth="1"/>
    <col min="9994" max="10009" width="8.85546875" style="17" customWidth="1"/>
    <col min="10010" max="10010" width="12.42578125" style="17" customWidth="1"/>
    <col min="10011" max="10011" width="5" style="17" customWidth="1"/>
    <col min="10012" max="10012" width="10.28515625" style="17" customWidth="1"/>
    <col min="10013" max="10016" width="8.85546875" style="17" customWidth="1"/>
    <col min="10017" max="10018" width="11.42578125" style="17"/>
    <col min="10019" max="10019" width="13" style="17" customWidth="1"/>
    <col min="10020" max="10020" width="12.140625" style="17" bestFit="1" customWidth="1"/>
    <col min="10021" max="10242" width="11.42578125" style="17"/>
    <col min="10243" max="10243" width="1.85546875" style="17" customWidth="1"/>
    <col min="10244" max="10244" width="17" style="17" customWidth="1"/>
    <col min="10245" max="10245" width="9.85546875" style="17" customWidth="1"/>
    <col min="10246" max="10246" width="6.5703125" style="17" customWidth="1"/>
    <col min="10247" max="10248" width="8.85546875" style="17" customWidth="1"/>
    <col min="10249" max="10249" width="16" style="17" customWidth="1"/>
    <col min="10250" max="10265" width="8.85546875" style="17" customWidth="1"/>
    <col min="10266" max="10266" width="12.42578125" style="17" customWidth="1"/>
    <col min="10267" max="10267" width="5" style="17" customWidth="1"/>
    <col min="10268" max="10268" width="10.28515625" style="17" customWidth="1"/>
    <col min="10269" max="10272" width="8.85546875" style="17" customWidth="1"/>
    <col min="10273" max="10274" width="11.42578125" style="17"/>
    <col min="10275" max="10275" width="13" style="17" customWidth="1"/>
    <col min="10276" max="10276" width="12.140625" style="17" bestFit="1" customWidth="1"/>
    <col min="10277" max="10498" width="11.42578125" style="17"/>
    <col min="10499" max="10499" width="1.85546875" style="17" customWidth="1"/>
    <col min="10500" max="10500" width="17" style="17" customWidth="1"/>
    <col min="10501" max="10501" width="9.85546875" style="17" customWidth="1"/>
    <col min="10502" max="10502" width="6.5703125" style="17" customWidth="1"/>
    <col min="10503" max="10504" width="8.85546875" style="17" customWidth="1"/>
    <col min="10505" max="10505" width="16" style="17" customWidth="1"/>
    <col min="10506" max="10521" width="8.85546875" style="17" customWidth="1"/>
    <col min="10522" max="10522" width="12.42578125" style="17" customWidth="1"/>
    <col min="10523" max="10523" width="5" style="17" customWidth="1"/>
    <col min="10524" max="10524" width="10.28515625" style="17" customWidth="1"/>
    <col min="10525" max="10528" width="8.85546875" style="17" customWidth="1"/>
    <col min="10529" max="10530" width="11.42578125" style="17"/>
    <col min="10531" max="10531" width="13" style="17" customWidth="1"/>
    <col min="10532" max="10532" width="12.140625" style="17" bestFit="1" customWidth="1"/>
    <col min="10533" max="10754" width="11.42578125" style="17"/>
    <col min="10755" max="10755" width="1.85546875" style="17" customWidth="1"/>
    <col min="10756" max="10756" width="17" style="17" customWidth="1"/>
    <col min="10757" max="10757" width="9.85546875" style="17" customWidth="1"/>
    <col min="10758" max="10758" width="6.5703125" style="17" customWidth="1"/>
    <col min="10759" max="10760" width="8.85546875" style="17" customWidth="1"/>
    <col min="10761" max="10761" width="16" style="17" customWidth="1"/>
    <col min="10762" max="10777" width="8.85546875" style="17" customWidth="1"/>
    <col min="10778" max="10778" width="12.42578125" style="17" customWidth="1"/>
    <col min="10779" max="10779" width="5" style="17" customWidth="1"/>
    <col min="10780" max="10780" width="10.28515625" style="17" customWidth="1"/>
    <col min="10781" max="10784" width="8.85546875" style="17" customWidth="1"/>
    <col min="10785" max="10786" width="11.42578125" style="17"/>
    <col min="10787" max="10787" width="13" style="17" customWidth="1"/>
    <col min="10788" max="10788" width="12.140625" style="17" bestFit="1" customWidth="1"/>
    <col min="10789" max="11010" width="11.42578125" style="17"/>
    <col min="11011" max="11011" width="1.85546875" style="17" customWidth="1"/>
    <col min="11012" max="11012" width="17" style="17" customWidth="1"/>
    <col min="11013" max="11013" width="9.85546875" style="17" customWidth="1"/>
    <col min="11014" max="11014" width="6.5703125" style="17" customWidth="1"/>
    <col min="11015" max="11016" width="8.85546875" style="17" customWidth="1"/>
    <col min="11017" max="11017" width="16" style="17" customWidth="1"/>
    <col min="11018" max="11033" width="8.85546875" style="17" customWidth="1"/>
    <col min="11034" max="11034" width="12.42578125" style="17" customWidth="1"/>
    <col min="11035" max="11035" width="5" style="17" customWidth="1"/>
    <col min="11036" max="11036" width="10.28515625" style="17" customWidth="1"/>
    <col min="11037" max="11040" width="8.85546875" style="17" customWidth="1"/>
    <col min="11041" max="11042" width="11.42578125" style="17"/>
    <col min="11043" max="11043" width="13" style="17" customWidth="1"/>
    <col min="11044" max="11044" width="12.140625" style="17" bestFit="1" customWidth="1"/>
    <col min="11045" max="11266" width="11.42578125" style="17"/>
    <col min="11267" max="11267" width="1.85546875" style="17" customWidth="1"/>
    <col min="11268" max="11268" width="17" style="17" customWidth="1"/>
    <col min="11269" max="11269" width="9.85546875" style="17" customWidth="1"/>
    <col min="11270" max="11270" width="6.5703125" style="17" customWidth="1"/>
    <col min="11271" max="11272" width="8.85546875" style="17" customWidth="1"/>
    <col min="11273" max="11273" width="16" style="17" customWidth="1"/>
    <col min="11274" max="11289" width="8.85546875" style="17" customWidth="1"/>
    <col min="11290" max="11290" width="12.42578125" style="17" customWidth="1"/>
    <col min="11291" max="11291" width="5" style="17" customWidth="1"/>
    <col min="11292" max="11292" width="10.28515625" style="17" customWidth="1"/>
    <col min="11293" max="11296" width="8.85546875" style="17" customWidth="1"/>
    <col min="11297" max="11298" width="11.42578125" style="17"/>
    <col min="11299" max="11299" width="13" style="17" customWidth="1"/>
    <col min="11300" max="11300" width="12.140625" style="17" bestFit="1" customWidth="1"/>
    <col min="11301" max="11522" width="11.42578125" style="17"/>
    <col min="11523" max="11523" width="1.85546875" style="17" customWidth="1"/>
    <col min="11524" max="11524" width="17" style="17" customWidth="1"/>
    <col min="11525" max="11525" width="9.85546875" style="17" customWidth="1"/>
    <col min="11526" max="11526" width="6.5703125" style="17" customWidth="1"/>
    <col min="11527" max="11528" width="8.85546875" style="17" customWidth="1"/>
    <col min="11529" max="11529" width="16" style="17" customWidth="1"/>
    <col min="11530" max="11545" width="8.85546875" style="17" customWidth="1"/>
    <col min="11546" max="11546" width="12.42578125" style="17" customWidth="1"/>
    <col min="11547" max="11547" width="5" style="17" customWidth="1"/>
    <col min="11548" max="11548" width="10.28515625" style="17" customWidth="1"/>
    <col min="11549" max="11552" width="8.85546875" style="17" customWidth="1"/>
    <col min="11553" max="11554" width="11.42578125" style="17"/>
    <col min="11555" max="11555" width="13" style="17" customWidth="1"/>
    <col min="11556" max="11556" width="12.140625" style="17" bestFit="1" customWidth="1"/>
    <col min="11557" max="11778" width="11.42578125" style="17"/>
    <col min="11779" max="11779" width="1.85546875" style="17" customWidth="1"/>
    <col min="11780" max="11780" width="17" style="17" customWidth="1"/>
    <col min="11781" max="11781" width="9.85546875" style="17" customWidth="1"/>
    <col min="11782" max="11782" width="6.5703125" style="17" customWidth="1"/>
    <col min="11783" max="11784" width="8.85546875" style="17" customWidth="1"/>
    <col min="11785" max="11785" width="16" style="17" customWidth="1"/>
    <col min="11786" max="11801" width="8.85546875" style="17" customWidth="1"/>
    <col min="11802" max="11802" width="12.42578125" style="17" customWidth="1"/>
    <col min="11803" max="11803" width="5" style="17" customWidth="1"/>
    <col min="11804" max="11804" width="10.28515625" style="17" customWidth="1"/>
    <col min="11805" max="11808" width="8.85546875" style="17" customWidth="1"/>
    <col min="11809" max="11810" width="11.42578125" style="17"/>
    <col min="11811" max="11811" width="13" style="17" customWidth="1"/>
    <col min="11812" max="11812" width="12.140625" style="17" bestFit="1" customWidth="1"/>
    <col min="11813" max="12034" width="11.42578125" style="17"/>
    <col min="12035" max="12035" width="1.85546875" style="17" customWidth="1"/>
    <col min="12036" max="12036" width="17" style="17" customWidth="1"/>
    <col min="12037" max="12037" width="9.85546875" style="17" customWidth="1"/>
    <col min="12038" max="12038" width="6.5703125" style="17" customWidth="1"/>
    <col min="12039" max="12040" width="8.85546875" style="17" customWidth="1"/>
    <col min="12041" max="12041" width="16" style="17" customWidth="1"/>
    <col min="12042" max="12057" width="8.85546875" style="17" customWidth="1"/>
    <col min="12058" max="12058" width="12.42578125" style="17" customWidth="1"/>
    <col min="12059" max="12059" width="5" style="17" customWidth="1"/>
    <col min="12060" max="12060" width="10.28515625" style="17" customWidth="1"/>
    <col min="12061" max="12064" width="8.85546875" style="17" customWidth="1"/>
    <col min="12065" max="12066" width="11.42578125" style="17"/>
    <col min="12067" max="12067" width="13" style="17" customWidth="1"/>
    <col min="12068" max="12068" width="12.140625" style="17" bestFit="1" customWidth="1"/>
    <col min="12069" max="12290" width="11.42578125" style="17"/>
    <col min="12291" max="12291" width="1.85546875" style="17" customWidth="1"/>
    <col min="12292" max="12292" width="17" style="17" customWidth="1"/>
    <col min="12293" max="12293" width="9.85546875" style="17" customWidth="1"/>
    <col min="12294" max="12294" width="6.5703125" style="17" customWidth="1"/>
    <col min="12295" max="12296" width="8.85546875" style="17" customWidth="1"/>
    <col min="12297" max="12297" width="16" style="17" customWidth="1"/>
    <col min="12298" max="12313" width="8.85546875" style="17" customWidth="1"/>
    <col min="12314" max="12314" width="12.42578125" style="17" customWidth="1"/>
    <col min="12315" max="12315" width="5" style="17" customWidth="1"/>
    <col min="12316" max="12316" width="10.28515625" style="17" customWidth="1"/>
    <col min="12317" max="12320" width="8.85546875" style="17" customWidth="1"/>
    <col min="12321" max="12322" width="11.42578125" style="17"/>
    <col min="12323" max="12323" width="13" style="17" customWidth="1"/>
    <col min="12324" max="12324" width="12.140625" style="17" bestFit="1" customWidth="1"/>
    <col min="12325" max="12546" width="11.42578125" style="17"/>
    <col min="12547" max="12547" width="1.85546875" style="17" customWidth="1"/>
    <col min="12548" max="12548" width="17" style="17" customWidth="1"/>
    <col min="12549" max="12549" width="9.85546875" style="17" customWidth="1"/>
    <col min="12550" max="12550" width="6.5703125" style="17" customWidth="1"/>
    <col min="12551" max="12552" width="8.85546875" style="17" customWidth="1"/>
    <col min="12553" max="12553" width="16" style="17" customWidth="1"/>
    <col min="12554" max="12569" width="8.85546875" style="17" customWidth="1"/>
    <col min="12570" max="12570" width="12.42578125" style="17" customWidth="1"/>
    <col min="12571" max="12571" width="5" style="17" customWidth="1"/>
    <col min="12572" max="12572" width="10.28515625" style="17" customWidth="1"/>
    <col min="12573" max="12576" width="8.85546875" style="17" customWidth="1"/>
    <col min="12577" max="12578" width="11.42578125" style="17"/>
    <col min="12579" max="12579" width="13" style="17" customWidth="1"/>
    <col min="12580" max="12580" width="12.140625" style="17" bestFit="1" customWidth="1"/>
    <col min="12581" max="12802" width="11.42578125" style="17"/>
    <col min="12803" max="12803" width="1.85546875" style="17" customWidth="1"/>
    <col min="12804" max="12804" width="17" style="17" customWidth="1"/>
    <col min="12805" max="12805" width="9.85546875" style="17" customWidth="1"/>
    <col min="12806" max="12806" width="6.5703125" style="17" customWidth="1"/>
    <col min="12807" max="12808" width="8.85546875" style="17" customWidth="1"/>
    <col min="12809" max="12809" width="16" style="17" customWidth="1"/>
    <col min="12810" max="12825" width="8.85546875" style="17" customWidth="1"/>
    <col min="12826" max="12826" width="12.42578125" style="17" customWidth="1"/>
    <col min="12827" max="12827" width="5" style="17" customWidth="1"/>
    <col min="12828" max="12828" width="10.28515625" style="17" customWidth="1"/>
    <col min="12829" max="12832" width="8.85546875" style="17" customWidth="1"/>
    <col min="12833" max="12834" width="11.42578125" style="17"/>
    <col min="12835" max="12835" width="13" style="17" customWidth="1"/>
    <col min="12836" max="12836" width="12.140625" style="17" bestFit="1" customWidth="1"/>
    <col min="12837" max="13058" width="11.42578125" style="17"/>
    <col min="13059" max="13059" width="1.85546875" style="17" customWidth="1"/>
    <col min="13060" max="13060" width="17" style="17" customWidth="1"/>
    <col min="13061" max="13061" width="9.85546875" style="17" customWidth="1"/>
    <col min="13062" max="13062" width="6.5703125" style="17" customWidth="1"/>
    <col min="13063" max="13064" width="8.85546875" style="17" customWidth="1"/>
    <col min="13065" max="13065" width="16" style="17" customWidth="1"/>
    <col min="13066" max="13081" width="8.85546875" style="17" customWidth="1"/>
    <col min="13082" max="13082" width="12.42578125" style="17" customWidth="1"/>
    <col min="13083" max="13083" width="5" style="17" customWidth="1"/>
    <col min="13084" max="13084" width="10.28515625" style="17" customWidth="1"/>
    <col min="13085" max="13088" width="8.85546875" style="17" customWidth="1"/>
    <col min="13089" max="13090" width="11.42578125" style="17"/>
    <col min="13091" max="13091" width="13" style="17" customWidth="1"/>
    <col min="13092" max="13092" width="12.140625" style="17" bestFit="1" customWidth="1"/>
    <col min="13093" max="13314" width="11.42578125" style="17"/>
    <col min="13315" max="13315" width="1.85546875" style="17" customWidth="1"/>
    <col min="13316" max="13316" width="17" style="17" customWidth="1"/>
    <col min="13317" max="13317" width="9.85546875" style="17" customWidth="1"/>
    <col min="13318" max="13318" width="6.5703125" style="17" customWidth="1"/>
    <col min="13319" max="13320" width="8.85546875" style="17" customWidth="1"/>
    <col min="13321" max="13321" width="16" style="17" customWidth="1"/>
    <col min="13322" max="13337" width="8.85546875" style="17" customWidth="1"/>
    <col min="13338" max="13338" width="12.42578125" style="17" customWidth="1"/>
    <col min="13339" max="13339" width="5" style="17" customWidth="1"/>
    <col min="13340" max="13340" width="10.28515625" style="17" customWidth="1"/>
    <col min="13341" max="13344" width="8.85546875" style="17" customWidth="1"/>
    <col min="13345" max="13346" width="11.42578125" style="17"/>
    <col min="13347" max="13347" width="13" style="17" customWidth="1"/>
    <col min="13348" max="13348" width="12.140625" style="17" bestFit="1" customWidth="1"/>
    <col min="13349" max="13570" width="11.42578125" style="17"/>
    <col min="13571" max="13571" width="1.85546875" style="17" customWidth="1"/>
    <col min="13572" max="13572" width="17" style="17" customWidth="1"/>
    <col min="13573" max="13573" width="9.85546875" style="17" customWidth="1"/>
    <col min="13574" max="13574" width="6.5703125" style="17" customWidth="1"/>
    <col min="13575" max="13576" width="8.85546875" style="17" customWidth="1"/>
    <col min="13577" max="13577" width="16" style="17" customWidth="1"/>
    <col min="13578" max="13593" width="8.85546875" style="17" customWidth="1"/>
    <col min="13594" max="13594" width="12.42578125" style="17" customWidth="1"/>
    <col min="13595" max="13595" width="5" style="17" customWidth="1"/>
    <col min="13596" max="13596" width="10.28515625" style="17" customWidth="1"/>
    <col min="13597" max="13600" width="8.85546875" style="17" customWidth="1"/>
    <col min="13601" max="13602" width="11.42578125" style="17"/>
    <col min="13603" max="13603" width="13" style="17" customWidth="1"/>
    <col min="13604" max="13604" width="12.140625" style="17" bestFit="1" customWidth="1"/>
    <col min="13605" max="13826" width="11.42578125" style="17"/>
    <col min="13827" max="13827" width="1.85546875" style="17" customWidth="1"/>
    <col min="13828" max="13828" width="17" style="17" customWidth="1"/>
    <col min="13829" max="13829" width="9.85546875" style="17" customWidth="1"/>
    <col min="13830" max="13830" width="6.5703125" style="17" customWidth="1"/>
    <col min="13831" max="13832" width="8.85546875" style="17" customWidth="1"/>
    <col min="13833" max="13833" width="16" style="17" customWidth="1"/>
    <col min="13834" max="13849" width="8.85546875" style="17" customWidth="1"/>
    <col min="13850" max="13850" width="12.42578125" style="17" customWidth="1"/>
    <col min="13851" max="13851" width="5" style="17" customWidth="1"/>
    <col min="13852" max="13852" width="10.28515625" style="17" customWidth="1"/>
    <col min="13853" max="13856" width="8.85546875" style="17" customWidth="1"/>
    <col min="13857" max="13858" width="11.42578125" style="17"/>
    <col min="13859" max="13859" width="13" style="17" customWidth="1"/>
    <col min="13860" max="13860" width="12.140625" style="17" bestFit="1" customWidth="1"/>
    <col min="13861" max="14082" width="11.42578125" style="17"/>
    <col min="14083" max="14083" width="1.85546875" style="17" customWidth="1"/>
    <col min="14084" max="14084" width="17" style="17" customWidth="1"/>
    <col min="14085" max="14085" width="9.85546875" style="17" customWidth="1"/>
    <col min="14086" max="14086" width="6.5703125" style="17" customWidth="1"/>
    <col min="14087" max="14088" width="8.85546875" style="17" customWidth="1"/>
    <col min="14089" max="14089" width="16" style="17" customWidth="1"/>
    <col min="14090" max="14105" width="8.85546875" style="17" customWidth="1"/>
    <col min="14106" max="14106" width="12.42578125" style="17" customWidth="1"/>
    <col min="14107" max="14107" width="5" style="17" customWidth="1"/>
    <col min="14108" max="14108" width="10.28515625" style="17" customWidth="1"/>
    <col min="14109" max="14112" width="8.85546875" style="17" customWidth="1"/>
    <col min="14113" max="14114" width="11.42578125" style="17"/>
    <col min="14115" max="14115" width="13" style="17" customWidth="1"/>
    <col min="14116" max="14116" width="12.140625" style="17" bestFit="1" customWidth="1"/>
    <col min="14117" max="14338" width="11.42578125" style="17"/>
    <col min="14339" max="14339" width="1.85546875" style="17" customWidth="1"/>
    <col min="14340" max="14340" width="17" style="17" customWidth="1"/>
    <col min="14341" max="14341" width="9.85546875" style="17" customWidth="1"/>
    <col min="14342" max="14342" width="6.5703125" style="17" customWidth="1"/>
    <col min="14343" max="14344" width="8.85546875" style="17" customWidth="1"/>
    <col min="14345" max="14345" width="16" style="17" customWidth="1"/>
    <col min="14346" max="14361" width="8.85546875" style="17" customWidth="1"/>
    <col min="14362" max="14362" width="12.42578125" style="17" customWidth="1"/>
    <col min="14363" max="14363" width="5" style="17" customWidth="1"/>
    <col min="14364" max="14364" width="10.28515625" style="17" customWidth="1"/>
    <col min="14365" max="14368" width="8.85546875" style="17" customWidth="1"/>
    <col min="14369" max="14370" width="11.42578125" style="17"/>
    <col min="14371" max="14371" width="13" style="17" customWidth="1"/>
    <col min="14372" max="14372" width="12.140625" style="17" bestFit="1" customWidth="1"/>
    <col min="14373" max="14594" width="11.42578125" style="17"/>
    <col min="14595" max="14595" width="1.85546875" style="17" customWidth="1"/>
    <col min="14596" max="14596" width="17" style="17" customWidth="1"/>
    <col min="14597" max="14597" width="9.85546875" style="17" customWidth="1"/>
    <col min="14598" max="14598" width="6.5703125" style="17" customWidth="1"/>
    <col min="14599" max="14600" width="8.85546875" style="17" customWidth="1"/>
    <col min="14601" max="14601" width="16" style="17" customWidth="1"/>
    <col min="14602" max="14617" width="8.85546875" style="17" customWidth="1"/>
    <col min="14618" max="14618" width="12.42578125" style="17" customWidth="1"/>
    <col min="14619" max="14619" width="5" style="17" customWidth="1"/>
    <col min="14620" max="14620" width="10.28515625" style="17" customWidth="1"/>
    <col min="14621" max="14624" width="8.85546875" style="17" customWidth="1"/>
    <col min="14625" max="14626" width="11.42578125" style="17"/>
    <col min="14627" max="14627" width="13" style="17" customWidth="1"/>
    <col min="14628" max="14628" width="12.140625" style="17" bestFit="1" customWidth="1"/>
    <col min="14629" max="14850" width="11.42578125" style="17"/>
    <col min="14851" max="14851" width="1.85546875" style="17" customWidth="1"/>
    <col min="14852" max="14852" width="17" style="17" customWidth="1"/>
    <col min="14853" max="14853" width="9.85546875" style="17" customWidth="1"/>
    <col min="14854" max="14854" width="6.5703125" style="17" customWidth="1"/>
    <col min="14855" max="14856" width="8.85546875" style="17" customWidth="1"/>
    <col min="14857" max="14857" width="16" style="17" customWidth="1"/>
    <col min="14858" max="14873" width="8.85546875" style="17" customWidth="1"/>
    <col min="14874" max="14874" width="12.42578125" style="17" customWidth="1"/>
    <col min="14875" max="14875" width="5" style="17" customWidth="1"/>
    <col min="14876" max="14876" width="10.28515625" style="17" customWidth="1"/>
    <col min="14877" max="14880" width="8.85546875" style="17" customWidth="1"/>
    <col min="14881" max="14882" width="11.42578125" style="17"/>
    <col min="14883" max="14883" width="13" style="17" customWidth="1"/>
    <col min="14884" max="14884" width="12.140625" style="17" bestFit="1" customWidth="1"/>
    <col min="14885" max="15106" width="11.42578125" style="17"/>
    <col min="15107" max="15107" width="1.85546875" style="17" customWidth="1"/>
    <col min="15108" max="15108" width="17" style="17" customWidth="1"/>
    <col min="15109" max="15109" width="9.85546875" style="17" customWidth="1"/>
    <col min="15110" max="15110" width="6.5703125" style="17" customWidth="1"/>
    <col min="15111" max="15112" width="8.85546875" style="17" customWidth="1"/>
    <col min="15113" max="15113" width="16" style="17" customWidth="1"/>
    <col min="15114" max="15129" width="8.85546875" style="17" customWidth="1"/>
    <col min="15130" max="15130" width="12.42578125" style="17" customWidth="1"/>
    <col min="15131" max="15131" width="5" style="17" customWidth="1"/>
    <col min="15132" max="15132" width="10.28515625" style="17" customWidth="1"/>
    <col min="15133" max="15136" width="8.85546875" style="17" customWidth="1"/>
    <col min="15137" max="15138" width="11.42578125" style="17"/>
    <col min="15139" max="15139" width="13" style="17" customWidth="1"/>
    <col min="15140" max="15140" width="12.140625" style="17" bestFit="1" customWidth="1"/>
    <col min="15141" max="15362" width="11.42578125" style="17"/>
    <col min="15363" max="15363" width="1.85546875" style="17" customWidth="1"/>
    <col min="15364" max="15364" width="17" style="17" customWidth="1"/>
    <col min="15365" max="15365" width="9.85546875" style="17" customWidth="1"/>
    <col min="15366" max="15366" width="6.5703125" style="17" customWidth="1"/>
    <col min="15367" max="15368" width="8.85546875" style="17" customWidth="1"/>
    <col min="15369" max="15369" width="16" style="17" customWidth="1"/>
    <col min="15370" max="15385" width="8.85546875" style="17" customWidth="1"/>
    <col min="15386" max="15386" width="12.42578125" style="17" customWidth="1"/>
    <col min="15387" max="15387" width="5" style="17" customWidth="1"/>
    <col min="15388" max="15388" width="10.28515625" style="17" customWidth="1"/>
    <col min="15389" max="15392" width="8.85546875" style="17" customWidth="1"/>
    <col min="15393" max="15394" width="11.42578125" style="17"/>
    <col min="15395" max="15395" width="13" style="17" customWidth="1"/>
    <col min="15396" max="15396" width="12.140625" style="17" bestFit="1" customWidth="1"/>
    <col min="15397" max="15618" width="11.42578125" style="17"/>
    <col min="15619" max="15619" width="1.85546875" style="17" customWidth="1"/>
    <col min="15620" max="15620" width="17" style="17" customWidth="1"/>
    <col min="15621" max="15621" width="9.85546875" style="17" customWidth="1"/>
    <col min="15622" max="15622" width="6.5703125" style="17" customWidth="1"/>
    <col min="15623" max="15624" width="8.85546875" style="17" customWidth="1"/>
    <col min="15625" max="15625" width="16" style="17" customWidth="1"/>
    <col min="15626" max="15641" width="8.85546875" style="17" customWidth="1"/>
    <col min="15642" max="15642" width="12.42578125" style="17" customWidth="1"/>
    <col min="15643" max="15643" width="5" style="17" customWidth="1"/>
    <col min="15644" max="15644" width="10.28515625" style="17" customWidth="1"/>
    <col min="15645" max="15648" width="8.85546875" style="17" customWidth="1"/>
    <col min="15649" max="15650" width="11.42578125" style="17"/>
    <col min="15651" max="15651" width="13" style="17" customWidth="1"/>
    <col min="15652" max="15652" width="12.140625" style="17" bestFit="1" customWidth="1"/>
    <col min="15653" max="15874" width="11.42578125" style="17"/>
    <col min="15875" max="15875" width="1.85546875" style="17" customWidth="1"/>
    <col min="15876" max="15876" width="17" style="17" customWidth="1"/>
    <col min="15877" max="15877" width="9.85546875" style="17" customWidth="1"/>
    <col min="15878" max="15878" width="6.5703125" style="17" customWidth="1"/>
    <col min="15879" max="15880" width="8.85546875" style="17" customWidth="1"/>
    <col min="15881" max="15881" width="16" style="17" customWidth="1"/>
    <col min="15882" max="15897" width="8.85546875" style="17" customWidth="1"/>
    <col min="15898" max="15898" width="12.42578125" style="17" customWidth="1"/>
    <col min="15899" max="15899" width="5" style="17" customWidth="1"/>
    <col min="15900" max="15900" width="10.28515625" style="17" customWidth="1"/>
    <col min="15901" max="15904" width="8.85546875" style="17" customWidth="1"/>
    <col min="15905" max="15906" width="11.42578125" style="17"/>
    <col min="15907" max="15907" width="13" style="17" customWidth="1"/>
    <col min="15908" max="15908" width="12.140625" style="17" bestFit="1" customWidth="1"/>
    <col min="15909" max="16130" width="11.42578125" style="17"/>
    <col min="16131" max="16131" width="1.85546875" style="17" customWidth="1"/>
    <col min="16132" max="16132" width="17" style="17" customWidth="1"/>
    <col min="16133" max="16133" width="9.85546875" style="17" customWidth="1"/>
    <col min="16134" max="16134" width="6.5703125" style="17" customWidth="1"/>
    <col min="16135" max="16136" width="8.85546875" style="17" customWidth="1"/>
    <col min="16137" max="16137" width="16" style="17" customWidth="1"/>
    <col min="16138" max="16153" width="8.85546875" style="17" customWidth="1"/>
    <col min="16154" max="16154" width="12.42578125" style="17" customWidth="1"/>
    <col min="16155" max="16155" width="5" style="17" customWidth="1"/>
    <col min="16156" max="16156" width="10.28515625" style="17" customWidth="1"/>
    <col min="16157" max="16160" width="8.85546875" style="17" customWidth="1"/>
    <col min="16161" max="16162" width="11.42578125" style="17"/>
    <col min="16163" max="16163" width="13" style="17" customWidth="1"/>
    <col min="16164" max="16164" width="12.140625" style="17" bestFit="1" customWidth="1"/>
    <col min="16165" max="16384" width="11.42578125" style="17"/>
  </cols>
  <sheetData>
    <row r="3" spans="1:35" s="90" customFormat="1" ht="30" x14ac:dyDescent="0.4">
      <c r="A3" s="88"/>
      <c r="B3" s="89" t="s">
        <v>36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111"/>
      <c r="AG3" s="111"/>
      <c r="AH3" s="111"/>
      <c r="AI3" s="111"/>
    </row>
    <row r="4" spans="1:35" s="32" customFormat="1" ht="30" x14ac:dyDescent="0.2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0"/>
      <c r="Z4" s="30"/>
      <c r="AA4" s="30"/>
      <c r="AB4" s="30"/>
      <c r="AC4" s="31"/>
      <c r="AD4" s="31"/>
      <c r="AE4" s="31"/>
      <c r="AF4" s="31"/>
      <c r="AG4" s="31"/>
      <c r="AH4" s="31"/>
    </row>
    <row r="5" spans="1:35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AE5" s="15"/>
      <c r="AF5" s="15"/>
      <c r="AG5" s="15"/>
    </row>
    <row r="6" spans="1:35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AE6" s="15"/>
      <c r="AF6" s="15"/>
      <c r="AG6" s="15"/>
    </row>
    <row r="7" spans="1:35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AE7" s="15"/>
      <c r="AF7" s="15"/>
      <c r="AG7" s="15"/>
    </row>
    <row r="8" spans="1:35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AE8" s="15"/>
      <c r="AF8" s="15"/>
      <c r="AG8" s="15"/>
    </row>
    <row r="9" spans="1:35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AE9" s="15"/>
      <c r="AF9" s="15"/>
      <c r="AG9" s="15"/>
    </row>
    <row r="10" spans="1:35" x14ac:dyDescent="0.2">
      <c r="AD10" s="17"/>
    </row>
    <row r="11" spans="1:3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0"/>
      <c r="AD11" s="17"/>
    </row>
    <row r="12" spans="1:35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0"/>
      <c r="N12" s="21"/>
      <c r="AD12" s="17"/>
    </row>
    <row r="13" spans="1:35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0"/>
      <c r="AD13" s="17"/>
    </row>
    <row r="14" spans="1:35" x14ac:dyDescent="0.2">
      <c r="AD14" s="17"/>
    </row>
    <row r="15" spans="1:35" x14ac:dyDescent="0.2">
      <c r="AD15" s="17"/>
    </row>
    <row r="16" spans="1:3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AE16" s="15"/>
      <c r="AF16" s="15"/>
    </row>
    <row r="17" spans="1:35" ht="15" x14ac:dyDescent="0.25">
      <c r="A17" s="17"/>
      <c r="AE17" s="15"/>
      <c r="AF17" s="15"/>
      <c r="AI17" s="22"/>
    </row>
    <row r="18" spans="1:35" ht="15" x14ac:dyDescent="0.25">
      <c r="A18" s="17"/>
      <c r="B18" s="19"/>
      <c r="C18" s="19"/>
      <c r="E18" s="19"/>
      <c r="AE18" s="15"/>
      <c r="AF18" s="15"/>
      <c r="AI18" s="23"/>
    </row>
    <row r="19" spans="1:35" x14ac:dyDescent="0.2">
      <c r="A19" s="17"/>
      <c r="I19" s="20"/>
      <c r="P19" s="20"/>
      <c r="AE19" s="15"/>
      <c r="AF19" s="15"/>
    </row>
    <row r="20" spans="1:35" x14ac:dyDescent="0.2">
      <c r="A20" s="17"/>
      <c r="T20" s="19"/>
      <c r="AE20" s="19"/>
      <c r="AF20" s="15"/>
    </row>
    <row r="21" spans="1:35" x14ac:dyDescent="0.2">
      <c r="A21" s="17"/>
      <c r="AE21" s="15"/>
      <c r="AF21" s="15"/>
    </row>
    <row r="22" spans="1:35" x14ac:dyDescent="0.2">
      <c r="A22" s="17"/>
      <c r="M22" s="18"/>
      <c r="AE22" s="15"/>
      <c r="AF22" s="15"/>
    </row>
    <row r="23" spans="1:35" x14ac:dyDescent="0.2">
      <c r="A23" s="17"/>
      <c r="G23" s="24"/>
      <c r="AE23" s="15"/>
      <c r="AF23" s="15"/>
    </row>
    <row r="24" spans="1:35" x14ac:dyDescent="0.2">
      <c r="A24" s="17"/>
      <c r="AE24" s="15"/>
      <c r="AF24" s="15"/>
    </row>
    <row r="25" spans="1:35" x14ac:dyDescent="0.2">
      <c r="A25" s="17"/>
      <c r="E25" s="18"/>
      <c r="AD25" s="17"/>
    </row>
    <row r="26" spans="1:35" x14ac:dyDescent="0.2">
      <c r="AD26" s="17"/>
    </row>
    <row r="27" spans="1:35" x14ac:dyDescent="0.2">
      <c r="AD27" s="17"/>
    </row>
    <row r="28" spans="1:35" x14ac:dyDescent="0.2">
      <c r="AD28" s="17"/>
    </row>
    <row r="29" spans="1:35" x14ac:dyDescent="0.2">
      <c r="AD29" s="17"/>
    </row>
    <row r="30" spans="1:35" s="15" customFormat="1" x14ac:dyDescent="0.2">
      <c r="M30" s="18"/>
      <c r="AD30" s="17"/>
      <c r="AE30" s="17"/>
      <c r="AF30" s="17"/>
    </row>
    <row r="31" spans="1:35" x14ac:dyDescent="0.2">
      <c r="AD31" s="17"/>
    </row>
    <row r="32" spans="1:35" x14ac:dyDescent="0.2">
      <c r="AD32" s="17"/>
    </row>
    <row r="33" spans="1:34" x14ac:dyDescent="0.2">
      <c r="AD33" s="17"/>
    </row>
    <row r="34" spans="1:34" x14ac:dyDescent="0.2">
      <c r="AD34" s="17"/>
    </row>
    <row r="35" spans="1:34" s="15" customFormat="1" x14ac:dyDescent="0.2">
      <c r="A35" s="19"/>
      <c r="B35" s="19"/>
      <c r="C35" s="19"/>
      <c r="D35" s="19"/>
      <c r="F35" s="19"/>
      <c r="AD35" s="17"/>
      <c r="AE35" s="17"/>
      <c r="AF35" s="17"/>
    </row>
    <row r="36" spans="1:34" s="15" customFormat="1" x14ac:dyDescent="0.2">
      <c r="F36" s="19"/>
      <c r="AD36" s="17"/>
      <c r="AE36" s="17"/>
      <c r="AF36" s="17"/>
    </row>
    <row r="37" spans="1:34" x14ac:dyDescent="0.2">
      <c r="AD37" s="17"/>
    </row>
    <row r="38" spans="1:34" s="15" customFormat="1" x14ac:dyDescent="0.2">
      <c r="M38" s="19"/>
      <c r="AD38" s="17"/>
      <c r="AE38" s="17"/>
      <c r="AF38" s="17"/>
    </row>
    <row r="39" spans="1:34" x14ac:dyDescent="0.2">
      <c r="AD39" s="17"/>
    </row>
    <row r="40" spans="1:34" x14ac:dyDescent="0.2">
      <c r="AD40" s="17"/>
    </row>
    <row r="41" spans="1:34" x14ac:dyDescent="0.2">
      <c r="AD41" s="17"/>
    </row>
    <row r="42" spans="1:34" s="15" customFormat="1" x14ac:dyDescent="0.2">
      <c r="I42" s="17"/>
      <c r="J42" s="17"/>
      <c r="K42" s="17"/>
      <c r="L42" s="17"/>
      <c r="M42" s="17"/>
      <c r="N42" s="17"/>
      <c r="AD42" s="17"/>
      <c r="AE42" s="17"/>
      <c r="AF42" s="17"/>
    </row>
    <row r="43" spans="1:34" s="15" customFormat="1" x14ac:dyDescent="0.2">
      <c r="I43" s="17"/>
      <c r="J43" s="17"/>
      <c r="K43" s="17"/>
      <c r="L43" s="17"/>
      <c r="M43" s="17"/>
      <c r="N43" s="17"/>
      <c r="AD43" s="17"/>
      <c r="AE43" s="17"/>
      <c r="AF43" s="17"/>
    </row>
    <row r="44" spans="1:34" s="15" customFormat="1" x14ac:dyDescent="0.2">
      <c r="I44" s="17"/>
      <c r="J44" s="17"/>
      <c r="K44" s="17"/>
      <c r="L44" s="17"/>
      <c r="M44" s="17"/>
      <c r="N44" s="17"/>
      <c r="AD44" s="17"/>
      <c r="AE44" s="17"/>
      <c r="AF44" s="17"/>
    </row>
    <row r="45" spans="1:34" s="15" customFormat="1" x14ac:dyDescent="0.2">
      <c r="B45" s="25" t="s">
        <v>3</v>
      </c>
      <c r="I45" s="17"/>
      <c r="J45" s="27"/>
      <c r="K45" s="17"/>
      <c r="L45" s="17"/>
      <c r="M45" s="17"/>
      <c r="N45" s="17"/>
      <c r="AC45" s="96"/>
      <c r="AD45" s="1"/>
      <c r="AE45" s="1"/>
      <c r="AF45" s="1"/>
      <c r="AG45" s="3"/>
      <c r="AH45" s="3"/>
    </row>
    <row r="46" spans="1:34" s="15" customFormat="1" x14ac:dyDescent="0.2">
      <c r="B46" s="27" t="s">
        <v>20</v>
      </c>
      <c r="I46" s="17"/>
      <c r="J46" s="27"/>
      <c r="K46" s="17"/>
      <c r="L46" s="17"/>
      <c r="M46" s="17"/>
      <c r="N46" s="17"/>
      <c r="AC46" s="96"/>
      <c r="AD46" s="1"/>
      <c r="AE46" s="1"/>
      <c r="AF46" s="1"/>
      <c r="AG46" s="3"/>
      <c r="AH46" s="3"/>
    </row>
    <row r="47" spans="1:34" s="15" customFormat="1" x14ac:dyDescent="0.2">
      <c r="B47" s="27" t="s">
        <v>21</v>
      </c>
      <c r="I47" s="17"/>
      <c r="J47" s="27"/>
      <c r="K47" s="17"/>
      <c r="L47" s="17"/>
      <c r="M47" s="17"/>
      <c r="N47" s="17"/>
      <c r="AC47" s="96"/>
      <c r="AD47" s="1"/>
      <c r="AE47" s="1"/>
      <c r="AF47" s="1"/>
      <c r="AG47" s="3"/>
      <c r="AH47" s="3"/>
    </row>
    <row r="48" spans="1:34" s="15" customFormat="1" x14ac:dyDescent="0.2">
      <c r="B48" s="27" t="s">
        <v>22</v>
      </c>
      <c r="I48" s="17"/>
      <c r="J48" s="27"/>
      <c r="K48" s="17"/>
      <c r="L48" s="17"/>
      <c r="M48" s="17"/>
      <c r="N48" s="17"/>
      <c r="AC48" s="96"/>
      <c r="AD48" s="1"/>
      <c r="AE48" s="1"/>
      <c r="AF48" s="1"/>
      <c r="AG48" s="3"/>
      <c r="AH48" s="3"/>
    </row>
    <row r="49" spans="1:34" s="15" customFormat="1" x14ac:dyDescent="0.2">
      <c r="B49" s="27" t="s">
        <v>15</v>
      </c>
      <c r="I49" s="17"/>
      <c r="J49" s="27"/>
      <c r="K49" s="17"/>
      <c r="L49" s="17"/>
      <c r="M49" s="17"/>
      <c r="N49" s="17"/>
      <c r="AC49" s="96"/>
      <c r="AD49" s="1"/>
      <c r="AE49" s="1"/>
      <c r="AF49" s="1"/>
      <c r="AG49" s="3"/>
      <c r="AH49" s="3"/>
    </row>
    <row r="50" spans="1:34" s="15" customFormat="1" x14ac:dyDescent="0.2">
      <c r="B50" s="27" t="s">
        <v>16</v>
      </c>
      <c r="I50" s="17"/>
      <c r="J50" s="27"/>
      <c r="K50" s="17"/>
      <c r="L50" s="17"/>
      <c r="M50" s="17"/>
      <c r="N50" s="17"/>
      <c r="AC50" s="96"/>
      <c r="AE50" s="17"/>
      <c r="AF50" s="17"/>
      <c r="AG50" s="17"/>
      <c r="AH50" s="17"/>
    </row>
    <row r="51" spans="1:34" s="15" customFormat="1" x14ac:dyDescent="0.2">
      <c r="B51" s="27" t="s">
        <v>18</v>
      </c>
      <c r="I51" s="17"/>
      <c r="J51" s="27"/>
      <c r="K51" s="17"/>
      <c r="L51" s="17"/>
      <c r="M51" s="17"/>
      <c r="N51" s="17"/>
      <c r="AC51" s="96"/>
      <c r="AE51" s="17"/>
      <c r="AF51" s="17"/>
      <c r="AG51" s="17"/>
      <c r="AH51" s="17"/>
    </row>
    <row r="52" spans="1:34" s="15" customFormat="1" x14ac:dyDescent="0.2">
      <c r="B52" s="27" t="s">
        <v>19</v>
      </c>
      <c r="I52" s="17"/>
      <c r="J52" s="27"/>
      <c r="K52" s="17"/>
      <c r="L52" s="17"/>
      <c r="M52" s="17"/>
      <c r="N52" s="17"/>
      <c r="AC52" s="96"/>
      <c r="AD52" s="1"/>
      <c r="AE52" s="1"/>
      <c r="AF52" s="1"/>
      <c r="AG52" s="3"/>
      <c r="AH52" s="3"/>
    </row>
    <row r="53" spans="1:34" x14ac:dyDescent="0.2">
      <c r="B53" s="27" t="s">
        <v>17</v>
      </c>
      <c r="I53" s="26"/>
      <c r="J53" s="17"/>
      <c r="K53" s="17"/>
      <c r="L53" s="17"/>
      <c r="M53" s="17"/>
      <c r="AC53" s="96"/>
      <c r="AD53" s="1"/>
      <c r="AE53" s="1"/>
      <c r="AF53" s="1"/>
      <c r="AG53" s="3"/>
      <c r="AH53" s="3"/>
    </row>
    <row r="54" spans="1:34" x14ac:dyDescent="0.2">
      <c r="B54" s="27" t="s">
        <v>34</v>
      </c>
      <c r="AC54" s="96"/>
      <c r="AD54" s="1"/>
      <c r="AE54" s="1"/>
      <c r="AF54" s="1"/>
      <c r="AG54" s="3"/>
      <c r="AH54" s="3"/>
    </row>
    <row r="55" spans="1:34" x14ac:dyDescent="0.2">
      <c r="B55" s="25"/>
      <c r="AC55" s="96"/>
      <c r="AD55" s="1"/>
      <c r="AE55" s="1"/>
      <c r="AF55" s="1"/>
      <c r="AG55" s="3"/>
      <c r="AH55" s="3"/>
    </row>
    <row r="56" spans="1:34" x14ac:dyDescent="0.2">
      <c r="B56" s="27"/>
      <c r="AC56" s="96"/>
      <c r="AD56" s="1"/>
      <c r="AE56" s="1"/>
      <c r="AF56" s="1"/>
      <c r="AG56" s="3"/>
      <c r="AH56" s="3"/>
    </row>
    <row r="57" spans="1:34" x14ac:dyDescent="0.2">
      <c r="B57" s="27"/>
      <c r="AC57" s="96"/>
      <c r="AD57" s="1"/>
      <c r="AE57" s="1"/>
      <c r="AF57" s="1"/>
      <c r="AG57" s="3"/>
      <c r="AH57" s="3"/>
    </row>
    <row r="58" spans="1:34" x14ac:dyDescent="0.2">
      <c r="A58" s="17"/>
      <c r="B58" s="27"/>
      <c r="AC58" s="96"/>
      <c r="AD58" s="1"/>
      <c r="AE58" s="1"/>
      <c r="AF58" s="1"/>
      <c r="AG58" s="3"/>
      <c r="AH58" s="3"/>
    </row>
    <row r="59" spans="1:34" x14ac:dyDescent="0.2">
      <c r="A59" s="17"/>
      <c r="B59" s="27"/>
      <c r="AC59" s="96"/>
      <c r="AD59" s="3"/>
      <c r="AE59" s="3"/>
      <c r="AF59" s="3"/>
      <c r="AG59" s="3"/>
      <c r="AH59" s="3"/>
    </row>
    <row r="60" spans="1:34" x14ac:dyDescent="0.2">
      <c r="A60" s="17"/>
      <c r="B60" s="27"/>
      <c r="AC60" s="96"/>
      <c r="AD60" s="3"/>
      <c r="AE60" s="3"/>
      <c r="AF60" s="3"/>
      <c r="AG60" s="3"/>
      <c r="AH60" s="3"/>
    </row>
    <row r="61" spans="1:34" x14ac:dyDescent="0.2">
      <c r="A61" s="17"/>
      <c r="B61" s="27"/>
      <c r="AC61" s="96"/>
      <c r="AD61" s="3"/>
      <c r="AE61" s="3"/>
      <c r="AF61" s="3"/>
      <c r="AG61" s="3"/>
      <c r="AH61" s="3"/>
    </row>
    <row r="62" spans="1:34" x14ac:dyDescent="0.2">
      <c r="A62" s="17"/>
      <c r="B62" s="2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4" x14ac:dyDescent="0.2">
      <c r="A63" s="17"/>
      <c r="B63" s="2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4" x14ac:dyDescent="0.2">
      <c r="A64" s="17"/>
      <c r="B64" s="2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6" x14ac:dyDescent="0.2">
      <c r="A65" s="17"/>
      <c r="B65" s="2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6" x14ac:dyDescent="0.2">
      <c r="A66" s="17"/>
      <c r="B66" s="28"/>
      <c r="V66" s="17"/>
      <c r="W66" s="17"/>
      <c r="X66" s="17"/>
      <c r="Y66" s="17"/>
      <c r="Z66" s="17"/>
      <c r="AA66" s="17"/>
      <c r="AB66" s="17"/>
      <c r="AC66" s="17"/>
      <c r="AD66" s="17"/>
    </row>
    <row r="67" spans="1:36" x14ac:dyDescent="0.2">
      <c r="A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6" ht="15" x14ac:dyDescent="0.2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I68" s="15"/>
      <c r="AJ68" s="29"/>
    </row>
    <row r="69" spans="1:36" ht="15" x14ac:dyDescent="0.2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I69" s="15"/>
      <c r="AJ69" s="29"/>
    </row>
    <row r="70" spans="1:36" x14ac:dyDescent="0.2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I70" s="15"/>
      <c r="AJ70" s="15"/>
    </row>
    <row r="71" spans="1:36" x14ac:dyDescent="0.2">
      <c r="A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6" x14ac:dyDescent="0.2">
      <c r="A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6" x14ac:dyDescent="0.2">
      <c r="A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6" x14ac:dyDescent="0.2">
      <c r="A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6" x14ac:dyDescent="0.2">
      <c r="A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x14ac:dyDescent="0.2">
      <c r="B88" s="17"/>
    </row>
    <row r="89" spans="1:30" x14ac:dyDescent="0.2">
      <c r="B89" s="17"/>
    </row>
  </sheetData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AH88"/>
  <sheetViews>
    <sheetView showGridLines="0" topLeftCell="A28" zoomScale="70" zoomScaleNormal="70" workbookViewId="0">
      <selection activeCell="B56" sqref="B56"/>
    </sheetView>
  </sheetViews>
  <sheetFormatPr baseColWidth="10" defaultColWidth="11.42578125" defaultRowHeight="12.75" x14ac:dyDescent="0.2"/>
  <cols>
    <col min="1" max="1" width="1.85546875" style="15" customWidth="1"/>
    <col min="2" max="2" width="17" style="15" customWidth="1"/>
    <col min="3" max="3" width="9.85546875" style="15" customWidth="1"/>
    <col min="4" max="4" width="6.5703125" style="15" customWidth="1"/>
    <col min="5" max="6" width="8.85546875" style="15" customWidth="1"/>
    <col min="7" max="7" width="16" style="15" customWidth="1"/>
    <col min="8" max="23" width="8.85546875" style="15" customWidth="1"/>
    <col min="24" max="24" width="12.42578125" style="15" customWidth="1"/>
    <col min="25" max="25" width="5" style="15" customWidth="1"/>
    <col min="26" max="26" width="10.28515625" style="15" customWidth="1"/>
    <col min="27" max="28" width="8.85546875" style="15" customWidth="1"/>
    <col min="29" max="30" width="8.85546875" style="17" customWidth="1"/>
    <col min="31" max="32" width="11.42578125" style="17"/>
    <col min="33" max="33" width="13" style="17" customWidth="1"/>
    <col min="34" max="34" width="12.140625" style="17" bestFit="1" customWidth="1"/>
    <col min="35" max="16384" width="11.42578125" style="17"/>
  </cols>
  <sheetData>
    <row r="3" spans="1:31" s="90" customFormat="1" ht="30" x14ac:dyDescent="0.4">
      <c r="A3" s="88"/>
      <c r="B3" s="89" t="s">
        <v>23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11"/>
      <c r="AA3" s="111"/>
      <c r="AB3" s="111"/>
      <c r="AC3" s="111"/>
    </row>
    <row r="4" spans="1:31" ht="20.25" x14ac:dyDescent="0.3">
      <c r="A4" s="17"/>
      <c r="B4" s="17"/>
      <c r="C4" s="17"/>
      <c r="D4" s="17"/>
      <c r="E4" s="16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31" x14ac:dyDescent="0.2">
      <c r="AC5" s="15"/>
    </row>
    <row r="6" spans="1:31" x14ac:dyDescent="0.2">
      <c r="AC6" s="15"/>
    </row>
    <row r="7" spans="1:31" x14ac:dyDescent="0.2">
      <c r="AC7" s="15"/>
    </row>
    <row r="8" spans="1:31" x14ac:dyDescent="0.2">
      <c r="AC8" s="15"/>
    </row>
    <row r="10" spans="1:31" x14ac:dyDescent="0.2">
      <c r="A10" s="17"/>
      <c r="L10" s="20"/>
    </row>
    <row r="11" spans="1:31" x14ac:dyDescent="0.2">
      <c r="A11" s="17"/>
      <c r="L11" s="20"/>
      <c r="M11" s="21"/>
    </row>
    <row r="12" spans="1:31" x14ac:dyDescent="0.2">
      <c r="A12" s="17"/>
      <c r="L12" s="20"/>
    </row>
    <row r="15" spans="1:31" x14ac:dyDescent="0.2">
      <c r="A15" s="17"/>
      <c r="AC15" s="15"/>
      <c r="AD15" s="15"/>
      <c r="AE15" s="15"/>
    </row>
    <row r="16" spans="1:31" x14ac:dyDescent="0.2">
      <c r="A16" s="17"/>
      <c r="AC16" s="15"/>
      <c r="AD16" s="15"/>
      <c r="AE16" s="15"/>
    </row>
    <row r="17" spans="1:31" x14ac:dyDescent="0.2">
      <c r="A17" s="17"/>
      <c r="B17" s="19"/>
      <c r="C17" s="19"/>
      <c r="E17" s="19"/>
      <c r="AC17" s="15"/>
      <c r="AD17" s="15"/>
      <c r="AE17" s="15"/>
    </row>
    <row r="18" spans="1:31" x14ac:dyDescent="0.2">
      <c r="A18" s="17"/>
      <c r="I18" s="20"/>
      <c r="O18" s="20"/>
      <c r="AC18" s="15"/>
      <c r="AD18" s="15"/>
      <c r="AE18" s="15"/>
    </row>
    <row r="19" spans="1:31" x14ac:dyDescent="0.2">
      <c r="S19" s="19"/>
      <c r="AC19" s="15"/>
      <c r="AD19" s="19"/>
      <c r="AE19" s="15"/>
    </row>
    <row r="20" spans="1:31" x14ac:dyDescent="0.2">
      <c r="AC20" s="15"/>
      <c r="AD20" s="15"/>
      <c r="AE20" s="15"/>
    </row>
    <row r="21" spans="1:31" x14ac:dyDescent="0.2">
      <c r="L21" s="18"/>
      <c r="AC21" s="15"/>
      <c r="AD21" s="15"/>
      <c r="AE21" s="15"/>
    </row>
    <row r="22" spans="1:31" x14ac:dyDescent="0.2">
      <c r="G22" s="24"/>
      <c r="AC22" s="15"/>
      <c r="AD22" s="15"/>
      <c r="AE22" s="15"/>
    </row>
    <row r="23" spans="1:31" x14ac:dyDescent="0.2">
      <c r="AC23" s="15"/>
      <c r="AD23" s="15"/>
      <c r="AE23" s="15"/>
    </row>
    <row r="24" spans="1:31" x14ac:dyDescent="0.2">
      <c r="E24" s="18"/>
    </row>
    <row r="28" spans="1:31" x14ac:dyDescent="0.2">
      <c r="N28" s="67" t="s">
        <v>0</v>
      </c>
    </row>
    <row r="29" spans="1:31" s="15" customFormat="1" x14ac:dyDescent="0.2">
      <c r="L29" s="18"/>
      <c r="AC29" s="17"/>
      <c r="AD29" s="17"/>
      <c r="AE29" s="17"/>
    </row>
    <row r="32" spans="1:31" x14ac:dyDescent="0.2">
      <c r="N32" s="68"/>
    </row>
    <row r="34" spans="1:32" s="15" customFormat="1" x14ac:dyDescent="0.2">
      <c r="A34" s="19"/>
      <c r="B34" s="19"/>
      <c r="C34" s="19"/>
      <c r="D34" s="19"/>
      <c r="F34" s="19"/>
      <c r="AC34" s="17"/>
      <c r="AD34" s="17"/>
      <c r="AE34" s="17"/>
    </row>
    <row r="35" spans="1:32" s="15" customFormat="1" x14ac:dyDescent="0.2">
      <c r="F35" s="19"/>
      <c r="AC35" s="17"/>
      <c r="AD35" s="17"/>
      <c r="AE35" s="17"/>
    </row>
    <row r="36" spans="1:32" x14ac:dyDescent="0.2">
      <c r="A36" s="17"/>
      <c r="J36" s="69"/>
    </row>
    <row r="37" spans="1:32" s="15" customFormat="1" x14ac:dyDescent="0.2">
      <c r="L37" s="19"/>
      <c r="Q37" s="69"/>
      <c r="AC37" s="17"/>
      <c r="AD37" s="17"/>
      <c r="AE37" s="17"/>
    </row>
    <row r="38" spans="1:32" x14ac:dyDescent="0.2">
      <c r="A38" s="17"/>
      <c r="Q38" s="17"/>
    </row>
    <row r="41" spans="1:32" s="15" customFormat="1" x14ac:dyDescent="0.2">
      <c r="G41" s="69"/>
      <c r="H41" s="69"/>
      <c r="I41" s="17"/>
      <c r="J41" s="17"/>
      <c r="K41" s="17"/>
      <c r="L41" s="17"/>
      <c r="M41" s="17"/>
      <c r="AC41" s="17"/>
      <c r="AD41" s="17"/>
      <c r="AE41" s="17"/>
    </row>
    <row r="42" spans="1:32" s="15" customFormat="1" x14ac:dyDescent="0.2">
      <c r="I42" s="17"/>
      <c r="J42" s="17"/>
      <c r="K42" s="17"/>
      <c r="L42" s="17"/>
      <c r="M42" s="17"/>
      <c r="AC42" s="17"/>
      <c r="AD42" s="17"/>
      <c r="AE42" s="17"/>
    </row>
    <row r="43" spans="1:32" s="15" customFormat="1" x14ac:dyDescent="0.2">
      <c r="I43" s="17"/>
      <c r="J43" s="17"/>
      <c r="K43" s="17"/>
      <c r="L43" s="17"/>
      <c r="M43" s="17"/>
      <c r="AC43" s="17"/>
      <c r="AD43" s="17"/>
      <c r="AE43" s="17"/>
    </row>
    <row r="44" spans="1:32" s="15" customFormat="1" x14ac:dyDescent="0.2">
      <c r="B44" s="25" t="s">
        <v>3</v>
      </c>
      <c r="I44" s="17"/>
      <c r="J44" s="17"/>
      <c r="K44" s="17"/>
      <c r="L44" s="17"/>
      <c r="M44" s="17"/>
      <c r="N44" s="17"/>
      <c r="AB44" s="96"/>
      <c r="AC44" s="1"/>
      <c r="AD44" s="17"/>
      <c r="AE44" s="17"/>
      <c r="AF44" s="17"/>
    </row>
    <row r="45" spans="1:32" s="15" customFormat="1" x14ac:dyDescent="0.2">
      <c r="B45" s="27" t="s">
        <v>45</v>
      </c>
      <c r="I45" s="17"/>
      <c r="J45" s="27"/>
      <c r="K45" s="17"/>
      <c r="L45" s="17"/>
      <c r="M45" s="17"/>
      <c r="N45" s="17"/>
      <c r="AB45" s="96"/>
      <c r="AC45" s="1"/>
      <c r="AD45" s="17"/>
      <c r="AE45" s="17"/>
      <c r="AF45" s="17"/>
    </row>
    <row r="46" spans="1:32" s="15" customFormat="1" x14ac:dyDescent="0.2">
      <c r="B46" s="27" t="s">
        <v>33</v>
      </c>
      <c r="I46" s="17"/>
      <c r="J46" s="27"/>
      <c r="K46" s="17"/>
      <c r="L46" s="17"/>
      <c r="M46" s="17"/>
      <c r="N46" s="17"/>
      <c r="AB46" s="96"/>
      <c r="AC46" s="1"/>
      <c r="AD46" s="17"/>
      <c r="AE46" s="17"/>
      <c r="AF46" s="17"/>
    </row>
    <row r="47" spans="1:32" s="15" customFormat="1" x14ac:dyDescent="0.2">
      <c r="B47" s="27" t="s">
        <v>22</v>
      </c>
      <c r="I47" s="17"/>
      <c r="J47" s="27"/>
      <c r="K47" s="17"/>
      <c r="L47" s="17"/>
      <c r="M47" s="17"/>
      <c r="N47" s="17"/>
      <c r="AB47" s="96"/>
      <c r="AC47" s="1"/>
      <c r="AD47" s="17"/>
      <c r="AE47" s="17"/>
      <c r="AF47" s="17"/>
    </row>
    <row r="48" spans="1:32" s="15" customFormat="1" x14ac:dyDescent="0.2">
      <c r="B48" s="27" t="s">
        <v>40</v>
      </c>
      <c r="I48" s="17"/>
      <c r="J48" s="27"/>
      <c r="K48" s="17"/>
      <c r="L48" s="17"/>
      <c r="M48" s="17"/>
      <c r="N48" s="17"/>
      <c r="AB48" s="96"/>
      <c r="AC48" s="1"/>
      <c r="AD48" s="17"/>
      <c r="AE48" s="17"/>
      <c r="AF48" s="17"/>
    </row>
    <row r="49" spans="1:32" s="15" customFormat="1" x14ac:dyDescent="0.2">
      <c r="B49" s="27" t="s">
        <v>16</v>
      </c>
      <c r="I49" s="17"/>
      <c r="J49" s="27"/>
      <c r="K49" s="17"/>
      <c r="L49" s="17"/>
      <c r="M49" s="17"/>
      <c r="N49" s="17"/>
      <c r="AB49" s="96"/>
      <c r="AD49" s="17"/>
      <c r="AE49" s="17"/>
      <c r="AF49" s="17"/>
    </row>
    <row r="50" spans="1:32" s="15" customFormat="1" x14ac:dyDescent="0.2">
      <c r="B50" s="27" t="s">
        <v>41</v>
      </c>
      <c r="I50" s="17"/>
      <c r="J50" s="27"/>
      <c r="K50" s="17"/>
      <c r="L50" s="17"/>
      <c r="M50" s="17"/>
      <c r="N50" s="17"/>
      <c r="AB50" s="96"/>
      <c r="AD50" s="17"/>
      <c r="AE50" s="17"/>
      <c r="AF50" s="17"/>
    </row>
    <row r="51" spans="1:32" s="15" customFormat="1" x14ac:dyDescent="0.2">
      <c r="B51" s="27" t="s">
        <v>43</v>
      </c>
      <c r="I51" s="17"/>
      <c r="J51" s="27"/>
      <c r="K51" s="17"/>
      <c r="L51" s="17"/>
      <c r="M51" s="17"/>
      <c r="AB51" s="96"/>
      <c r="AC51" s="1"/>
      <c r="AD51" s="17"/>
      <c r="AE51" s="17"/>
    </row>
    <row r="52" spans="1:32" x14ac:dyDescent="0.2">
      <c r="A52" s="17"/>
      <c r="B52" s="27" t="s">
        <v>44</v>
      </c>
      <c r="I52" s="26"/>
      <c r="J52" s="27"/>
      <c r="K52" s="17"/>
      <c r="L52" s="17"/>
      <c r="AB52" s="96"/>
      <c r="AC52" s="1"/>
    </row>
    <row r="53" spans="1:32" x14ac:dyDescent="0.2">
      <c r="A53" s="17"/>
      <c r="B53" s="27" t="s">
        <v>42</v>
      </c>
      <c r="AB53" s="96"/>
      <c r="AC53" s="1"/>
    </row>
    <row r="54" spans="1:32" x14ac:dyDescent="0.2">
      <c r="A54" s="17"/>
      <c r="B54" s="27" t="s">
        <v>61</v>
      </c>
      <c r="AB54" s="96"/>
      <c r="AC54" s="1"/>
    </row>
    <row r="55" spans="1:32" x14ac:dyDescent="0.2">
      <c r="A55" s="17"/>
      <c r="B55" s="27" t="s">
        <v>62</v>
      </c>
      <c r="AB55" s="96"/>
      <c r="AC55" s="1"/>
    </row>
    <row r="56" spans="1:32" x14ac:dyDescent="0.2">
      <c r="A56" s="17"/>
      <c r="B56" s="27" t="s">
        <v>63</v>
      </c>
      <c r="AB56" s="96"/>
      <c r="AC56" s="1"/>
    </row>
    <row r="57" spans="1:32" x14ac:dyDescent="0.2">
      <c r="A57" s="17"/>
      <c r="B57" s="27" t="s">
        <v>56</v>
      </c>
      <c r="AB57" s="96"/>
      <c r="AC57" s="1"/>
    </row>
    <row r="58" spans="1:32" x14ac:dyDescent="0.2">
      <c r="A58" s="17"/>
      <c r="B58" s="27" t="s">
        <v>57</v>
      </c>
      <c r="AB58" s="96"/>
      <c r="AC58" s="3"/>
    </row>
    <row r="59" spans="1:32" x14ac:dyDescent="0.2">
      <c r="A59" s="17"/>
      <c r="B59" s="27"/>
      <c r="AB59" s="96"/>
      <c r="AC59" s="3"/>
    </row>
    <row r="60" spans="1:32" x14ac:dyDescent="0.2">
      <c r="A60" s="17"/>
      <c r="B60" s="27"/>
      <c r="Z60" s="52"/>
      <c r="AA60" s="52"/>
      <c r="AB60" s="52"/>
      <c r="AC60" s="58"/>
      <c r="AD60" s="58"/>
    </row>
    <row r="61" spans="1:32" x14ac:dyDescent="0.2">
      <c r="A61" s="17"/>
      <c r="B61" s="27"/>
      <c r="T61" s="17"/>
      <c r="U61" s="17"/>
      <c r="V61" s="17"/>
      <c r="W61" s="17"/>
      <c r="X61" s="17"/>
      <c r="Y61" s="17"/>
      <c r="Z61" s="52"/>
      <c r="AA61" s="52"/>
      <c r="AB61" s="52"/>
      <c r="AC61" s="58"/>
      <c r="AD61" s="58"/>
    </row>
    <row r="62" spans="1:32" x14ac:dyDescent="0.2">
      <c r="A62" s="17"/>
      <c r="B62" s="27"/>
      <c r="T62" s="17"/>
      <c r="U62" s="17"/>
      <c r="V62" s="17"/>
      <c r="W62" s="17"/>
      <c r="X62" s="17"/>
      <c r="Y62" s="17"/>
      <c r="Z62" s="52"/>
      <c r="AA62" s="52"/>
      <c r="AB62" s="52"/>
      <c r="AC62" s="58"/>
      <c r="AD62" s="58"/>
    </row>
    <row r="63" spans="1:32" x14ac:dyDescent="0.2">
      <c r="A63" s="17"/>
      <c r="B63" s="27"/>
      <c r="T63" s="17"/>
      <c r="U63" s="17"/>
      <c r="V63" s="17"/>
      <c r="W63" s="17"/>
      <c r="X63" s="17"/>
      <c r="Y63" s="17"/>
      <c r="Z63" s="52"/>
      <c r="AA63" s="52"/>
      <c r="AB63" s="52"/>
      <c r="AC63" s="58"/>
      <c r="AD63" s="58"/>
    </row>
    <row r="64" spans="1:32" x14ac:dyDescent="0.2">
      <c r="A64" s="17"/>
      <c r="B64" s="27"/>
      <c r="T64" s="17"/>
      <c r="U64" s="17"/>
      <c r="V64" s="17"/>
      <c r="W64" s="17"/>
      <c r="X64" s="17"/>
      <c r="Y64" s="17"/>
      <c r="Z64" s="52"/>
      <c r="AA64" s="52"/>
      <c r="AB64" s="52"/>
      <c r="AC64" s="58"/>
      <c r="AD64" s="58"/>
    </row>
    <row r="65" spans="1:34" x14ac:dyDescent="0.2">
      <c r="A65" s="17"/>
      <c r="B65" s="28"/>
      <c r="T65" s="17"/>
      <c r="U65" s="17"/>
      <c r="V65" s="17"/>
      <c r="W65" s="17"/>
      <c r="X65" s="17"/>
      <c r="Y65" s="17"/>
      <c r="Z65" s="58"/>
      <c r="AA65" s="58"/>
      <c r="AB65" s="58"/>
      <c r="AC65" s="58"/>
      <c r="AD65" s="58"/>
    </row>
    <row r="66" spans="1:34" x14ac:dyDescent="0.2">
      <c r="A66" s="17"/>
      <c r="T66" s="17"/>
      <c r="U66" s="17"/>
      <c r="V66" s="17"/>
      <c r="W66" s="17"/>
      <c r="X66" s="17"/>
      <c r="Y66" s="17"/>
      <c r="Z66" s="58"/>
      <c r="AA66" s="58"/>
      <c r="AB66" s="58"/>
      <c r="AC66" s="58"/>
      <c r="AD66" s="58"/>
    </row>
    <row r="67" spans="1:34" ht="15" x14ac:dyDescent="0.25">
      <c r="A67" s="17"/>
      <c r="T67" s="17"/>
      <c r="U67" s="17"/>
      <c r="V67" s="17"/>
      <c r="W67" s="17"/>
      <c r="X67" s="17"/>
      <c r="Y67" s="17"/>
      <c r="Z67" s="58"/>
      <c r="AA67" s="58"/>
      <c r="AB67" s="58"/>
      <c r="AC67" s="58"/>
      <c r="AD67" s="58"/>
      <c r="AG67" s="15"/>
      <c r="AH67" s="29"/>
    </row>
    <row r="68" spans="1:34" ht="15" x14ac:dyDescent="0.25">
      <c r="A68" s="17"/>
      <c r="T68" s="17"/>
      <c r="U68" s="17"/>
      <c r="V68" s="17"/>
      <c r="W68" s="17"/>
      <c r="X68" s="17"/>
      <c r="Y68" s="17"/>
      <c r="Z68" s="58"/>
      <c r="AA68" s="58"/>
      <c r="AB68" s="58"/>
      <c r="AC68" s="58"/>
      <c r="AD68" s="58"/>
      <c r="AG68" s="15"/>
      <c r="AH68" s="29"/>
    </row>
    <row r="69" spans="1:34" x14ac:dyDescent="0.2">
      <c r="A69" s="17"/>
      <c r="T69" s="17"/>
      <c r="U69" s="17"/>
      <c r="V69" s="17"/>
      <c r="W69" s="17"/>
      <c r="X69" s="17"/>
      <c r="Y69" s="17"/>
      <c r="Z69" s="58"/>
      <c r="AA69" s="58"/>
      <c r="AB69" s="58"/>
      <c r="AC69" s="58"/>
      <c r="AD69" s="58"/>
      <c r="AG69" s="15"/>
      <c r="AH69" s="15"/>
    </row>
    <row r="70" spans="1:34" x14ac:dyDescent="0.2">
      <c r="A70" s="17"/>
      <c r="T70" s="17"/>
      <c r="U70" s="17"/>
      <c r="V70" s="17"/>
      <c r="W70" s="17"/>
      <c r="X70" s="17"/>
      <c r="Y70" s="17"/>
      <c r="Z70" s="58"/>
      <c r="AA70" s="58"/>
      <c r="AB70" s="58"/>
      <c r="AC70" s="58"/>
      <c r="AD70" s="58"/>
    </row>
    <row r="71" spans="1:34" x14ac:dyDescent="0.2">
      <c r="A71" s="17"/>
      <c r="T71" s="17"/>
      <c r="U71" s="17"/>
      <c r="V71" s="17"/>
      <c r="W71" s="17"/>
      <c r="X71" s="17"/>
      <c r="Y71" s="17"/>
      <c r="Z71" s="58"/>
      <c r="AA71" s="58"/>
      <c r="AB71" s="58"/>
      <c r="AC71" s="58"/>
      <c r="AD71" s="58"/>
    </row>
    <row r="72" spans="1:34" x14ac:dyDescent="0.2">
      <c r="A72" s="17"/>
      <c r="T72" s="17"/>
      <c r="U72" s="17"/>
      <c r="V72" s="17"/>
      <c r="W72" s="17"/>
      <c r="X72" s="17"/>
      <c r="Y72" s="17"/>
      <c r="Z72" s="58"/>
      <c r="AA72" s="58"/>
      <c r="AB72" s="58"/>
      <c r="AC72" s="58"/>
      <c r="AD72" s="58"/>
    </row>
    <row r="73" spans="1:34" x14ac:dyDescent="0.2">
      <c r="A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34" x14ac:dyDescent="0.2">
      <c r="A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34" x14ac:dyDescent="0.2">
      <c r="A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34" x14ac:dyDescent="0.2">
      <c r="A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34" x14ac:dyDescent="0.2">
      <c r="A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34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34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34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8" x14ac:dyDescent="0.2">
      <c r="B87" s="17"/>
    </row>
    <row r="88" spans="1:28" x14ac:dyDescent="0.2">
      <c r="B88" s="17"/>
    </row>
  </sheetData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AH89"/>
  <sheetViews>
    <sheetView showGridLines="0" topLeftCell="A10" zoomScale="70" zoomScaleNormal="70" workbookViewId="0">
      <selection activeCell="AF15" sqref="AF15"/>
    </sheetView>
  </sheetViews>
  <sheetFormatPr baseColWidth="10" defaultColWidth="11.42578125" defaultRowHeight="12.75" x14ac:dyDescent="0.2"/>
  <cols>
    <col min="1" max="1" width="11.42578125" style="17"/>
    <col min="2" max="2" width="1.85546875" style="15" customWidth="1"/>
    <col min="3" max="3" width="17" style="15" customWidth="1"/>
    <col min="4" max="4" width="9.85546875" style="15" customWidth="1"/>
    <col min="5" max="5" width="6.5703125" style="15" customWidth="1"/>
    <col min="6" max="7" width="8.85546875" style="15" customWidth="1"/>
    <col min="8" max="8" width="16" style="15" customWidth="1"/>
    <col min="9" max="23" width="8.85546875" style="15" customWidth="1"/>
    <col min="24" max="24" width="12.42578125" style="15" customWidth="1"/>
    <col min="25" max="25" width="5" style="15" customWidth="1"/>
    <col min="26" max="26" width="10.28515625" style="15" customWidth="1"/>
    <col min="27" max="28" width="8.85546875" style="15" customWidth="1"/>
    <col min="29" max="30" width="8.85546875" style="17" customWidth="1"/>
    <col min="31" max="32" width="11.42578125" style="17"/>
    <col min="33" max="33" width="13" style="17" customWidth="1"/>
    <col min="34" max="34" width="12.140625" style="17" bestFit="1" customWidth="1"/>
    <col min="35" max="16384" width="11.42578125" style="17"/>
  </cols>
  <sheetData>
    <row r="3" spans="2:33" s="90" customFormat="1" ht="30" x14ac:dyDescent="0.4">
      <c r="B3" s="88"/>
      <c r="C3" s="89" t="s">
        <v>24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11"/>
      <c r="AB3" s="111"/>
      <c r="AC3" s="111"/>
      <c r="AD3" s="111"/>
    </row>
    <row r="4" spans="2:33" s="32" customFormat="1" ht="30" x14ac:dyDescent="0.2">
      <c r="B4" s="30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0"/>
      <c r="Y4" s="30"/>
      <c r="Z4" s="30"/>
      <c r="AA4" s="30"/>
      <c r="AB4" s="31"/>
      <c r="AC4" s="31"/>
      <c r="AD4" s="31"/>
      <c r="AE4" s="31"/>
      <c r="AF4" s="31"/>
      <c r="AG4" s="31"/>
    </row>
    <row r="5" spans="2:33" x14ac:dyDescent="0.2">
      <c r="AC5" s="15"/>
      <c r="AD5" s="15"/>
    </row>
    <row r="6" spans="2:33" x14ac:dyDescent="0.2">
      <c r="AC6" s="15"/>
      <c r="AD6" s="15"/>
    </row>
    <row r="7" spans="2:33" x14ac:dyDescent="0.2">
      <c r="AC7" s="15"/>
      <c r="AD7" s="15"/>
    </row>
    <row r="8" spans="2:33" x14ac:dyDescent="0.2">
      <c r="AC8" s="15"/>
      <c r="AD8" s="15"/>
    </row>
    <row r="9" spans="2:33" x14ac:dyDescent="0.2">
      <c r="AC9" s="15"/>
    </row>
    <row r="11" spans="2:33" x14ac:dyDescent="0.2">
      <c r="B11" s="17"/>
      <c r="M11" s="20"/>
    </row>
    <row r="12" spans="2:33" x14ac:dyDescent="0.2">
      <c r="B12" s="17"/>
      <c r="M12" s="20"/>
      <c r="N12" s="21"/>
    </row>
    <row r="13" spans="2:33" x14ac:dyDescent="0.2">
      <c r="B13" s="17"/>
      <c r="M13" s="20"/>
    </row>
    <row r="16" spans="2:33" x14ac:dyDescent="0.2">
      <c r="B16" s="17"/>
      <c r="AC16" s="15"/>
      <c r="AD16" s="15"/>
      <c r="AE16" s="15"/>
    </row>
    <row r="17" spans="2:31" x14ac:dyDescent="0.2">
      <c r="B17" s="17"/>
      <c r="AC17" s="15"/>
      <c r="AD17" s="15"/>
      <c r="AE17" s="15"/>
    </row>
    <row r="18" spans="2:31" x14ac:dyDescent="0.2">
      <c r="B18" s="17"/>
      <c r="C18" s="19"/>
      <c r="D18" s="19"/>
      <c r="F18" s="19"/>
      <c r="AC18" s="15"/>
      <c r="AD18" s="15"/>
      <c r="AE18" s="15"/>
    </row>
    <row r="19" spans="2:31" x14ac:dyDescent="0.2">
      <c r="B19" s="17"/>
      <c r="J19" s="20"/>
      <c r="P19" s="20"/>
      <c r="AC19" s="15"/>
      <c r="AD19" s="15"/>
      <c r="AE19" s="15"/>
    </row>
    <row r="20" spans="2:31" x14ac:dyDescent="0.2">
      <c r="S20" s="19"/>
      <c r="AC20" s="15"/>
      <c r="AD20" s="19"/>
      <c r="AE20" s="15"/>
    </row>
    <row r="21" spans="2:31" x14ac:dyDescent="0.2">
      <c r="AC21" s="15"/>
      <c r="AD21" s="15"/>
      <c r="AE21" s="15"/>
    </row>
    <row r="22" spans="2:31" x14ac:dyDescent="0.2">
      <c r="M22" s="18"/>
      <c r="AC22" s="15"/>
      <c r="AD22" s="15"/>
      <c r="AE22" s="15"/>
    </row>
    <row r="23" spans="2:31" x14ac:dyDescent="0.2">
      <c r="H23" s="24"/>
      <c r="AC23" s="15"/>
      <c r="AD23" s="15"/>
      <c r="AE23" s="15"/>
    </row>
    <row r="24" spans="2:31" x14ac:dyDescent="0.2">
      <c r="AC24" s="15"/>
      <c r="AD24" s="15"/>
      <c r="AE24" s="15"/>
    </row>
    <row r="25" spans="2:31" x14ac:dyDescent="0.2">
      <c r="F25" s="18"/>
    </row>
    <row r="29" spans="2:31" x14ac:dyDescent="0.2">
      <c r="O29" s="67" t="s">
        <v>0</v>
      </c>
    </row>
    <row r="30" spans="2:31" s="15" customFormat="1" x14ac:dyDescent="0.2">
      <c r="M30" s="18"/>
      <c r="AC30" s="17"/>
      <c r="AD30" s="17"/>
      <c r="AE30" s="17"/>
    </row>
    <row r="33" spans="2:31" x14ac:dyDescent="0.2">
      <c r="O33" s="68"/>
    </row>
    <row r="35" spans="2:31" s="15" customFormat="1" x14ac:dyDescent="0.2">
      <c r="B35" s="19"/>
      <c r="C35" s="19"/>
      <c r="D35" s="19"/>
      <c r="E35" s="19"/>
      <c r="G35" s="19"/>
      <c r="AC35" s="17"/>
      <c r="AD35" s="17"/>
      <c r="AE35" s="17"/>
    </row>
    <row r="36" spans="2:31" s="15" customFormat="1" x14ac:dyDescent="0.2">
      <c r="G36" s="19"/>
      <c r="AC36" s="17"/>
      <c r="AD36" s="17"/>
      <c r="AE36" s="17"/>
    </row>
    <row r="37" spans="2:31" x14ac:dyDescent="0.2">
      <c r="B37" s="17"/>
      <c r="I37" s="69"/>
    </row>
    <row r="38" spans="2:31" s="15" customFormat="1" x14ac:dyDescent="0.2">
      <c r="M38" s="19"/>
      <c r="AC38" s="17"/>
      <c r="AD38" s="17"/>
      <c r="AE38" s="17"/>
    </row>
    <row r="39" spans="2:31" x14ac:dyDescent="0.2">
      <c r="B39" s="17"/>
    </row>
    <row r="41" spans="2:31" x14ac:dyDescent="0.2">
      <c r="H41" s="69"/>
    </row>
    <row r="42" spans="2:31" s="15" customFormat="1" x14ac:dyDescent="0.2">
      <c r="I42" s="69"/>
      <c r="J42" s="17"/>
      <c r="K42" s="17"/>
      <c r="L42" s="17"/>
      <c r="M42" s="17"/>
      <c r="N42" s="17"/>
      <c r="AC42" s="17"/>
      <c r="AD42" s="17"/>
      <c r="AE42" s="17"/>
    </row>
    <row r="43" spans="2:31" s="15" customFormat="1" x14ac:dyDescent="0.2">
      <c r="J43" s="17"/>
      <c r="K43" s="17"/>
      <c r="L43" s="17"/>
      <c r="M43" s="17"/>
      <c r="N43" s="17"/>
      <c r="AC43" s="17"/>
      <c r="AD43" s="17"/>
      <c r="AE43" s="17"/>
    </row>
    <row r="44" spans="2:31" s="15" customFormat="1" x14ac:dyDescent="0.2">
      <c r="J44" s="17"/>
      <c r="K44" s="17"/>
      <c r="L44" s="17"/>
      <c r="M44" s="17"/>
      <c r="N44" s="17"/>
      <c r="AC44" s="17"/>
      <c r="AD44" s="17"/>
      <c r="AE44" s="17"/>
    </row>
    <row r="45" spans="2:31" s="15" customFormat="1" x14ac:dyDescent="0.2">
      <c r="C45" s="25" t="s">
        <v>3</v>
      </c>
      <c r="J45" s="17"/>
      <c r="K45" s="17"/>
      <c r="L45" s="17"/>
      <c r="M45" s="17"/>
      <c r="N45" s="17"/>
      <c r="AB45" s="96"/>
      <c r="AC45" s="1"/>
      <c r="AD45" s="17"/>
      <c r="AE45" s="17"/>
    </row>
    <row r="46" spans="2:31" s="15" customFormat="1" x14ac:dyDescent="0.2">
      <c r="C46" s="27" t="s">
        <v>20</v>
      </c>
      <c r="J46" s="17"/>
      <c r="K46" s="17"/>
      <c r="L46" s="17"/>
      <c r="M46" s="17"/>
      <c r="N46" s="17"/>
      <c r="AB46" s="96"/>
      <c r="AC46" s="1"/>
      <c r="AD46" s="17"/>
      <c r="AE46" s="17"/>
    </row>
    <row r="47" spans="2:31" s="15" customFormat="1" x14ac:dyDescent="0.2">
      <c r="C47" s="27" t="s">
        <v>21</v>
      </c>
      <c r="J47" s="17"/>
      <c r="K47" s="17"/>
      <c r="L47" s="17"/>
      <c r="M47" s="17"/>
      <c r="N47" s="17"/>
      <c r="AB47" s="96"/>
      <c r="AC47" s="1"/>
      <c r="AD47" s="17"/>
      <c r="AE47" s="17"/>
    </row>
    <row r="48" spans="2:31" s="15" customFormat="1" x14ac:dyDescent="0.2">
      <c r="C48" s="27" t="s">
        <v>22</v>
      </c>
      <c r="J48" s="17"/>
      <c r="K48" s="17"/>
      <c r="L48" s="17"/>
      <c r="M48" s="17"/>
      <c r="N48" s="17"/>
      <c r="AB48" s="96"/>
      <c r="AC48" s="1"/>
      <c r="AD48" s="17"/>
      <c r="AE48" s="17"/>
    </row>
    <row r="49" spans="2:31" s="15" customFormat="1" x14ac:dyDescent="0.2">
      <c r="C49" s="27" t="s">
        <v>15</v>
      </c>
      <c r="J49" s="17"/>
      <c r="K49" s="17"/>
      <c r="L49" s="17"/>
      <c r="M49" s="17"/>
      <c r="N49" s="17"/>
      <c r="AB49" s="96"/>
      <c r="AC49" s="1"/>
      <c r="AD49" s="17"/>
      <c r="AE49" s="17"/>
    </row>
    <row r="50" spans="2:31" s="15" customFormat="1" x14ac:dyDescent="0.2">
      <c r="C50" s="27" t="s">
        <v>16</v>
      </c>
      <c r="J50" s="17"/>
      <c r="K50" s="17"/>
      <c r="L50" s="17"/>
      <c r="M50" s="17"/>
      <c r="N50" s="17"/>
      <c r="AB50" s="96"/>
      <c r="AD50" s="17"/>
      <c r="AE50" s="17"/>
    </row>
    <row r="51" spans="2:31" s="15" customFormat="1" x14ac:dyDescent="0.2">
      <c r="C51" s="27" t="s">
        <v>18</v>
      </c>
      <c r="J51" s="17"/>
      <c r="K51" s="17"/>
      <c r="L51" s="17"/>
      <c r="M51" s="17"/>
      <c r="N51" s="17"/>
      <c r="AB51" s="96"/>
      <c r="AD51" s="17"/>
      <c r="AE51" s="17"/>
    </row>
    <row r="52" spans="2:31" s="15" customFormat="1" x14ac:dyDescent="0.2">
      <c r="C52" s="27" t="s">
        <v>19</v>
      </c>
      <c r="J52" s="17"/>
      <c r="K52" s="17"/>
      <c r="L52" s="17"/>
      <c r="M52" s="17"/>
      <c r="N52" s="17"/>
      <c r="AB52" s="96"/>
      <c r="AC52" s="1"/>
      <c r="AD52" s="17"/>
      <c r="AE52" s="17"/>
    </row>
    <row r="53" spans="2:31" x14ac:dyDescent="0.2">
      <c r="B53" s="17"/>
      <c r="C53" s="27" t="s">
        <v>17</v>
      </c>
      <c r="J53" s="26"/>
      <c r="K53" s="17"/>
      <c r="L53" s="17"/>
      <c r="M53" s="17"/>
      <c r="AB53" s="96"/>
      <c r="AC53" s="1"/>
    </row>
    <row r="54" spans="2:31" x14ac:dyDescent="0.2">
      <c r="B54" s="17"/>
      <c r="C54" s="27" t="s">
        <v>34</v>
      </c>
      <c r="AB54" s="96"/>
      <c r="AC54" s="1"/>
    </row>
    <row r="55" spans="2:31" x14ac:dyDescent="0.2">
      <c r="B55" s="17"/>
      <c r="C55" s="27" t="s">
        <v>39</v>
      </c>
      <c r="AB55" s="96"/>
      <c r="AC55" s="1"/>
    </row>
    <row r="56" spans="2:31" x14ac:dyDescent="0.2">
      <c r="B56" s="17"/>
      <c r="C56" s="27" t="s">
        <v>37</v>
      </c>
      <c r="AB56" s="96"/>
      <c r="AC56" s="1"/>
    </row>
    <row r="57" spans="2:31" x14ac:dyDescent="0.2">
      <c r="B57" s="17"/>
      <c r="C57" s="27"/>
      <c r="AB57" s="96"/>
      <c r="AC57" s="1"/>
    </row>
    <row r="58" spans="2:31" x14ac:dyDescent="0.2">
      <c r="B58" s="17"/>
      <c r="C58" s="27"/>
      <c r="AB58" s="96"/>
      <c r="AC58" s="1"/>
    </row>
    <row r="59" spans="2:31" x14ac:dyDescent="0.2">
      <c r="B59" s="17"/>
      <c r="C59" s="27"/>
      <c r="AB59" s="96"/>
      <c r="AC59" s="3"/>
    </row>
    <row r="60" spans="2:31" x14ac:dyDescent="0.2">
      <c r="B60" s="17"/>
      <c r="C60" s="27"/>
      <c r="AB60" s="96"/>
      <c r="AC60" s="3"/>
    </row>
    <row r="61" spans="2:31" x14ac:dyDescent="0.2">
      <c r="B61" s="17"/>
      <c r="C61" s="27"/>
      <c r="Z61" s="52"/>
      <c r="AA61" s="52"/>
      <c r="AB61" s="52"/>
      <c r="AC61" s="58"/>
    </row>
    <row r="62" spans="2:31" x14ac:dyDescent="0.2">
      <c r="B62" s="17"/>
      <c r="C62" s="27"/>
      <c r="T62" s="17"/>
      <c r="U62" s="17"/>
      <c r="V62" s="17"/>
      <c r="W62" s="17"/>
      <c r="X62" s="17"/>
      <c r="Y62" s="17"/>
      <c r="Z62" s="52"/>
      <c r="AA62" s="52"/>
      <c r="AB62" s="52"/>
      <c r="AC62" s="58"/>
    </row>
    <row r="63" spans="2:31" x14ac:dyDescent="0.2">
      <c r="B63" s="17"/>
      <c r="C63" s="27"/>
      <c r="T63" s="17"/>
      <c r="U63" s="17"/>
      <c r="V63" s="17"/>
      <c r="W63" s="17"/>
      <c r="X63" s="17"/>
      <c r="Y63" s="17"/>
      <c r="Z63" s="52"/>
      <c r="AA63" s="52"/>
      <c r="AB63" s="52"/>
      <c r="AC63" s="58"/>
    </row>
    <row r="64" spans="2:31" x14ac:dyDescent="0.2">
      <c r="B64" s="17"/>
      <c r="C64" s="27"/>
      <c r="T64" s="17"/>
      <c r="U64" s="17"/>
      <c r="V64" s="17"/>
      <c r="W64" s="17"/>
      <c r="X64" s="17"/>
      <c r="Y64" s="17"/>
      <c r="Z64" s="52"/>
      <c r="AA64" s="52"/>
      <c r="AB64" s="52"/>
      <c r="AC64" s="58"/>
    </row>
    <row r="65" spans="2:34" x14ac:dyDescent="0.2">
      <c r="B65" s="17"/>
      <c r="C65" s="27"/>
      <c r="T65" s="17"/>
      <c r="U65" s="17"/>
      <c r="V65" s="17"/>
      <c r="W65" s="17"/>
      <c r="X65" s="17"/>
      <c r="Y65" s="17"/>
      <c r="Z65" s="52"/>
      <c r="AA65" s="52"/>
      <c r="AB65" s="52"/>
      <c r="AC65" s="58"/>
    </row>
    <row r="66" spans="2:34" x14ac:dyDescent="0.2">
      <c r="B66" s="17"/>
      <c r="C66" s="28"/>
      <c r="T66" s="17"/>
      <c r="U66" s="17"/>
      <c r="V66" s="17"/>
      <c r="W66" s="17"/>
      <c r="X66" s="17"/>
      <c r="Y66" s="17"/>
      <c r="Z66" s="58"/>
      <c r="AA66" s="58"/>
      <c r="AB66" s="58"/>
      <c r="AC66" s="58"/>
    </row>
    <row r="67" spans="2:34" x14ac:dyDescent="0.2">
      <c r="B67" s="17"/>
      <c r="T67" s="17"/>
      <c r="U67" s="17"/>
      <c r="V67" s="17"/>
      <c r="W67" s="17"/>
      <c r="X67" s="17"/>
      <c r="Y67" s="17"/>
      <c r="Z67" s="58"/>
      <c r="AA67" s="58"/>
      <c r="AB67" s="58"/>
      <c r="AC67" s="58"/>
    </row>
    <row r="68" spans="2:34" ht="15" x14ac:dyDescent="0.25">
      <c r="B68" s="17"/>
      <c r="T68" s="17"/>
      <c r="U68" s="17"/>
      <c r="V68" s="17"/>
      <c r="W68" s="17"/>
      <c r="X68" s="17"/>
      <c r="Y68" s="17"/>
      <c r="Z68" s="58"/>
      <c r="AA68" s="58"/>
      <c r="AB68" s="58"/>
      <c r="AC68" s="58"/>
      <c r="AG68" s="15"/>
      <c r="AH68" s="29"/>
    </row>
    <row r="69" spans="2:34" ht="15" x14ac:dyDescent="0.25">
      <c r="B69" s="17"/>
      <c r="T69" s="17"/>
      <c r="U69" s="17"/>
      <c r="V69" s="17"/>
      <c r="W69" s="17"/>
      <c r="X69" s="17"/>
      <c r="Y69" s="17"/>
      <c r="Z69" s="58"/>
      <c r="AA69" s="58"/>
      <c r="AB69" s="58"/>
      <c r="AC69" s="58"/>
      <c r="AG69" s="15"/>
      <c r="AH69" s="29"/>
    </row>
    <row r="70" spans="2:34" x14ac:dyDescent="0.2">
      <c r="B70" s="17"/>
      <c r="T70" s="17"/>
      <c r="U70" s="17"/>
      <c r="V70" s="17"/>
      <c r="W70" s="17"/>
      <c r="X70" s="17"/>
      <c r="Y70" s="17"/>
      <c r="Z70" s="58"/>
      <c r="AA70" s="58"/>
      <c r="AB70" s="58"/>
      <c r="AC70" s="58"/>
      <c r="AG70" s="15"/>
      <c r="AH70" s="15"/>
    </row>
    <row r="71" spans="2:34" x14ac:dyDescent="0.2">
      <c r="B71" s="17"/>
      <c r="T71" s="17"/>
      <c r="U71" s="17"/>
      <c r="V71" s="17"/>
      <c r="W71" s="17"/>
      <c r="X71" s="17"/>
      <c r="Y71" s="17"/>
      <c r="Z71" s="58"/>
      <c r="AA71" s="58"/>
      <c r="AB71" s="58"/>
      <c r="AC71" s="58"/>
    </row>
    <row r="72" spans="2:34" x14ac:dyDescent="0.2">
      <c r="B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2:34" x14ac:dyDescent="0.2">
      <c r="B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2:34" x14ac:dyDescent="0.2">
      <c r="B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2:34" x14ac:dyDescent="0.2">
      <c r="B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2:34" x14ac:dyDescent="0.2">
      <c r="B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2:34" x14ac:dyDescent="0.2">
      <c r="B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2:34" x14ac:dyDescent="0.2">
      <c r="B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2:34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2:34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2:28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2:28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2:28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2:28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2:28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2:28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2:28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2:28" x14ac:dyDescent="0.2">
      <c r="C88" s="17"/>
    </row>
    <row r="89" spans="2:28" x14ac:dyDescent="0.2">
      <c r="C89" s="17"/>
    </row>
  </sheetData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AG91"/>
  <sheetViews>
    <sheetView showGridLines="0" topLeftCell="A22" zoomScale="70" zoomScaleNormal="70" workbookViewId="0">
      <selection activeCell="B58" sqref="B58"/>
    </sheetView>
  </sheetViews>
  <sheetFormatPr baseColWidth="10" defaultColWidth="11.42578125" defaultRowHeight="12.75" x14ac:dyDescent="0.2"/>
  <cols>
    <col min="1" max="1" width="1.85546875" style="70" customWidth="1"/>
    <col min="2" max="2" width="17" style="70" customWidth="1"/>
    <col min="3" max="3" width="9.85546875" style="70" customWidth="1"/>
    <col min="4" max="4" width="6.5703125" style="70" customWidth="1"/>
    <col min="5" max="6" width="8.85546875" style="70" customWidth="1"/>
    <col min="7" max="7" width="16" style="70" customWidth="1"/>
    <col min="8" max="22" width="8.85546875" style="70" customWidth="1"/>
    <col min="23" max="23" width="12.42578125" style="70" customWidth="1"/>
    <col min="24" max="24" width="5" style="70" customWidth="1"/>
    <col min="25" max="25" width="10.28515625" style="70" customWidth="1"/>
    <col min="26" max="27" width="8.85546875" style="70" customWidth="1"/>
    <col min="28" max="29" width="8.85546875" style="71" customWidth="1"/>
    <col min="30" max="30" width="11.42578125" style="71"/>
    <col min="31" max="31" width="8.7109375" style="71" customWidth="1"/>
    <col min="32" max="32" width="13" style="71" customWidth="1"/>
    <col min="33" max="33" width="12.140625" style="71" bestFit="1" customWidth="1"/>
    <col min="34" max="16384" width="11.42578125" style="71"/>
  </cols>
  <sheetData>
    <row r="3" spans="1:32" s="90" customFormat="1" ht="30" x14ac:dyDescent="0.4">
      <c r="A3" s="88"/>
      <c r="B3" s="89" t="s">
        <v>35</v>
      </c>
      <c r="C3" s="89"/>
      <c r="D3" s="89"/>
      <c r="E3" s="33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11"/>
      <c r="AB3" s="111"/>
      <c r="AC3" s="111"/>
      <c r="AD3" s="111"/>
    </row>
    <row r="4" spans="1:32" s="32" customFormat="1" ht="15" customHeight="1" x14ac:dyDescent="0.2">
      <c r="A4" s="30"/>
      <c r="B4" s="33"/>
      <c r="C4" s="33"/>
      <c r="D4" s="33"/>
      <c r="E4" s="33"/>
      <c r="F4" s="33"/>
      <c r="G4" s="70"/>
      <c r="H4" s="7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0"/>
      <c r="X4" s="30"/>
      <c r="Y4" s="30"/>
      <c r="Z4" s="30"/>
      <c r="AA4" s="31"/>
      <c r="AB4" s="31"/>
      <c r="AC4" s="31"/>
      <c r="AD4" s="31"/>
      <c r="AE4" s="31"/>
      <c r="AF4" s="31"/>
    </row>
    <row r="5" spans="1:32" x14ac:dyDescent="0.2">
      <c r="AB5" s="70"/>
      <c r="AC5" s="70"/>
    </row>
    <row r="6" spans="1:32" x14ac:dyDescent="0.2">
      <c r="AB6" s="70"/>
      <c r="AC6" s="70"/>
    </row>
    <row r="7" spans="1:32" x14ac:dyDescent="0.2">
      <c r="AB7" s="70"/>
      <c r="AC7" s="70"/>
    </row>
    <row r="8" spans="1:32" x14ac:dyDescent="0.2">
      <c r="AB8" s="70"/>
      <c r="AC8" s="70"/>
    </row>
    <row r="9" spans="1:32" x14ac:dyDescent="0.2">
      <c r="AB9" s="70"/>
    </row>
    <row r="11" spans="1:32" x14ac:dyDescent="0.2">
      <c r="A11" s="71"/>
      <c r="L11" s="34"/>
    </row>
    <row r="12" spans="1:32" x14ac:dyDescent="0.2">
      <c r="A12" s="71"/>
      <c r="L12" s="34"/>
      <c r="M12" s="74"/>
    </row>
    <row r="13" spans="1:32" x14ac:dyDescent="0.2">
      <c r="A13" s="71"/>
      <c r="L13" s="34"/>
    </row>
    <row r="16" spans="1:32" x14ac:dyDescent="0.2">
      <c r="A16" s="71"/>
      <c r="AB16" s="70"/>
      <c r="AC16" s="70"/>
      <c r="AD16" s="70"/>
    </row>
    <row r="17" spans="1:30" x14ac:dyDescent="0.2">
      <c r="A17" s="71"/>
      <c r="AB17" s="70"/>
      <c r="AC17" s="70"/>
      <c r="AD17" s="70"/>
    </row>
    <row r="18" spans="1:30" x14ac:dyDescent="0.2">
      <c r="A18" s="71"/>
      <c r="B18" s="73"/>
      <c r="C18" s="73"/>
      <c r="E18" s="73"/>
      <c r="AB18" s="70"/>
      <c r="AC18" s="70"/>
      <c r="AD18" s="70"/>
    </row>
    <row r="19" spans="1:30" x14ac:dyDescent="0.2">
      <c r="A19" s="71"/>
      <c r="I19" s="34"/>
      <c r="O19" s="34"/>
      <c r="AB19" s="70"/>
      <c r="AC19" s="70"/>
      <c r="AD19" s="70"/>
    </row>
    <row r="20" spans="1:30" x14ac:dyDescent="0.2">
      <c r="R20" s="73"/>
      <c r="AB20" s="70"/>
      <c r="AC20" s="73"/>
      <c r="AD20" s="70"/>
    </row>
    <row r="21" spans="1:30" x14ac:dyDescent="0.2">
      <c r="AB21" s="70"/>
      <c r="AC21" s="70"/>
      <c r="AD21" s="70"/>
    </row>
    <row r="22" spans="1:30" x14ac:dyDescent="0.2">
      <c r="G22" s="75"/>
      <c r="L22" s="72"/>
      <c r="AB22" s="70"/>
      <c r="AC22" s="70"/>
      <c r="AD22" s="70"/>
    </row>
    <row r="23" spans="1:30" x14ac:dyDescent="0.2">
      <c r="AB23" s="70"/>
      <c r="AC23" s="70"/>
      <c r="AD23" s="70"/>
    </row>
    <row r="24" spans="1:30" x14ac:dyDescent="0.2">
      <c r="AB24" s="70"/>
      <c r="AC24" s="70"/>
      <c r="AD24" s="70"/>
    </row>
    <row r="25" spans="1:30" x14ac:dyDescent="0.2">
      <c r="E25" s="72"/>
    </row>
    <row r="29" spans="1:30" x14ac:dyDescent="0.2">
      <c r="N29" s="52" t="s">
        <v>0</v>
      </c>
    </row>
    <row r="30" spans="1:30" s="70" customFormat="1" x14ac:dyDescent="0.2">
      <c r="L30" s="72"/>
      <c r="AB30" s="71"/>
      <c r="AC30" s="71"/>
      <c r="AD30" s="71"/>
    </row>
    <row r="33" spans="1:30" x14ac:dyDescent="0.2">
      <c r="M33" s="53"/>
      <c r="N33" s="54"/>
    </row>
    <row r="35" spans="1:30" s="70" customFormat="1" x14ac:dyDescent="0.2">
      <c r="A35" s="73"/>
      <c r="B35" s="73"/>
      <c r="C35" s="73"/>
      <c r="D35" s="73"/>
      <c r="F35" s="73"/>
      <c r="AB35" s="71"/>
      <c r="AC35" s="71"/>
      <c r="AD35" s="71"/>
    </row>
    <row r="36" spans="1:30" s="70" customFormat="1" x14ac:dyDescent="0.2">
      <c r="F36" s="73"/>
      <c r="AB36" s="71"/>
      <c r="AC36" s="71"/>
      <c r="AD36" s="71"/>
    </row>
    <row r="37" spans="1:30" x14ac:dyDescent="0.2">
      <c r="A37" s="71"/>
      <c r="J37" s="76"/>
    </row>
    <row r="38" spans="1:30" s="70" customFormat="1" x14ac:dyDescent="0.2">
      <c r="L38" s="73"/>
      <c r="AB38" s="71"/>
      <c r="AC38" s="71"/>
      <c r="AD38" s="71"/>
    </row>
    <row r="39" spans="1:30" x14ac:dyDescent="0.2">
      <c r="A39" s="71"/>
      <c r="N39" s="76"/>
    </row>
    <row r="41" spans="1:30" x14ac:dyDescent="0.2">
      <c r="H41" s="77"/>
    </row>
    <row r="42" spans="1:30" s="70" customFormat="1" x14ac:dyDescent="0.2">
      <c r="I42" s="71"/>
      <c r="J42" s="78"/>
      <c r="K42" s="71"/>
      <c r="L42" s="71"/>
      <c r="M42" s="71"/>
      <c r="AB42" s="71"/>
      <c r="AC42" s="71"/>
      <c r="AD42" s="71"/>
    </row>
    <row r="43" spans="1:30" s="70" customFormat="1" x14ac:dyDescent="0.2">
      <c r="I43" s="71"/>
      <c r="J43" s="71"/>
      <c r="K43" s="71"/>
      <c r="L43" s="71"/>
      <c r="M43" s="71"/>
      <c r="AB43" s="71"/>
      <c r="AC43" s="71"/>
      <c r="AD43" s="71"/>
    </row>
    <row r="44" spans="1:30" s="70" customFormat="1" x14ac:dyDescent="0.2">
      <c r="I44" s="71"/>
      <c r="J44" s="71"/>
      <c r="K44" s="71"/>
      <c r="L44" s="71"/>
      <c r="M44" s="71"/>
      <c r="Y44" s="15"/>
      <c r="Z44" s="15"/>
      <c r="AA44" s="15"/>
      <c r="AB44" s="17"/>
      <c r="AC44" s="71"/>
      <c r="AD44" s="71"/>
    </row>
    <row r="45" spans="1:30" s="70" customFormat="1" x14ac:dyDescent="0.2">
      <c r="I45" s="71"/>
      <c r="J45" s="71"/>
      <c r="K45" s="71"/>
      <c r="L45" s="71"/>
      <c r="M45" s="71"/>
      <c r="Y45" s="15"/>
      <c r="Z45" s="15"/>
      <c r="AA45" s="15"/>
      <c r="AB45" s="17"/>
      <c r="AC45" s="71"/>
      <c r="AD45" s="71"/>
    </row>
    <row r="46" spans="1:30" s="70" customFormat="1" x14ac:dyDescent="0.2">
      <c r="B46" s="25" t="s">
        <v>3</v>
      </c>
      <c r="I46" s="71"/>
      <c r="J46" s="71"/>
      <c r="K46" s="71"/>
      <c r="L46" s="71"/>
      <c r="M46" s="71"/>
      <c r="Y46" s="15"/>
      <c r="Z46" s="15"/>
      <c r="AA46" s="96"/>
      <c r="AB46" s="1"/>
      <c r="AC46" s="71"/>
      <c r="AD46" s="71"/>
    </row>
    <row r="47" spans="1:30" s="70" customFormat="1" x14ac:dyDescent="0.2">
      <c r="B47" s="27" t="s">
        <v>45</v>
      </c>
      <c r="I47" s="71"/>
      <c r="J47" s="71"/>
      <c r="K47" s="71"/>
      <c r="L47" s="71"/>
      <c r="M47" s="71"/>
      <c r="Y47" s="15"/>
      <c r="Z47" s="15"/>
      <c r="AA47" s="96"/>
      <c r="AB47" s="1"/>
      <c r="AC47" s="71"/>
      <c r="AD47" s="71"/>
    </row>
    <row r="48" spans="1:30" s="70" customFormat="1" ht="13.7" customHeight="1" x14ac:dyDescent="0.2">
      <c r="B48" s="27" t="s">
        <v>33</v>
      </c>
      <c r="I48" s="71"/>
      <c r="J48" s="71"/>
      <c r="K48" s="71"/>
      <c r="L48" s="71"/>
      <c r="M48" s="71"/>
      <c r="Y48" s="15"/>
      <c r="Z48" s="15"/>
      <c r="AA48" s="96"/>
      <c r="AB48" s="1"/>
      <c r="AC48" s="71"/>
      <c r="AD48" s="71"/>
    </row>
    <row r="49" spans="1:30" s="70" customFormat="1" ht="13.7" customHeight="1" x14ac:dyDescent="0.2">
      <c r="B49" s="27" t="s">
        <v>22</v>
      </c>
      <c r="I49" s="71"/>
      <c r="J49" s="71"/>
      <c r="K49" s="71"/>
      <c r="L49" s="71"/>
      <c r="M49" s="71"/>
      <c r="Y49" s="15"/>
      <c r="Z49" s="15"/>
      <c r="AA49" s="96"/>
      <c r="AB49" s="1"/>
      <c r="AC49" s="71"/>
      <c r="AD49" s="71"/>
    </row>
    <row r="50" spans="1:30" s="70" customFormat="1" ht="13.7" customHeight="1" x14ac:dyDescent="0.2">
      <c r="B50" s="27" t="s">
        <v>40</v>
      </c>
      <c r="I50" s="71"/>
      <c r="J50" s="71"/>
      <c r="K50" s="71"/>
      <c r="L50" s="71"/>
      <c r="M50" s="71"/>
      <c r="Y50" s="15"/>
      <c r="Z50" s="15"/>
      <c r="AA50" s="96"/>
      <c r="AB50" s="1"/>
      <c r="AC50" s="71"/>
      <c r="AD50" s="71"/>
    </row>
    <row r="51" spans="1:30" s="70" customFormat="1" x14ac:dyDescent="0.2">
      <c r="B51" s="27" t="s">
        <v>16</v>
      </c>
      <c r="I51" s="71"/>
      <c r="J51" s="71"/>
      <c r="K51" s="71"/>
      <c r="L51" s="71"/>
      <c r="M51" s="71"/>
      <c r="Y51" s="15"/>
      <c r="Z51" s="15"/>
      <c r="AA51" s="96"/>
      <c r="AB51" s="15"/>
      <c r="AC51" s="71"/>
      <c r="AD51" s="71"/>
    </row>
    <row r="52" spans="1:30" s="70" customFormat="1" x14ac:dyDescent="0.2">
      <c r="B52" s="27" t="s">
        <v>41</v>
      </c>
      <c r="I52" s="71"/>
      <c r="J52" s="71"/>
      <c r="K52" s="71"/>
      <c r="L52" s="71"/>
      <c r="M52" s="71"/>
      <c r="Y52" s="15"/>
      <c r="Z52" s="15"/>
      <c r="AA52" s="96"/>
      <c r="AB52" s="15"/>
      <c r="AC52" s="71"/>
      <c r="AD52" s="71"/>
    </row>
    <row r="53" spans="1:30" s="70" customFormat="1" x14ac:dyDescent="0.2">
      <c r="B53" s="27" t="s">
        <v>43</v>
      </c>
      <c r="I53" s="71"/>
      <c r="J53" s="71"/>
      <c r="K53" s="71"/>
      <c r="L53" s="71"/>
      <c r="M53" s="71"/>
      <c r="Y53" s="15"/>
      <c r="Z53" s="15"/>
      <c r="AA53" s="96"/>
      <c r="AB53" s="1"/>
      <c r="AC53" s="71"/>
      <c r="AD53" s="71"/>
    </row>
    <row r="54" spans="1:30" s="70" customFormat="1" x14ac:dyDescent="0.2">
      <c r="B54" s="27" t="s">
        <v>44</v>
      </c>
      <c r="I54" s="71"/>
      <c r="J54" s="71"/>
      <c r="K54" s="71"/>
      <c r="L54" s="71"/>
      <c r="M54" s="71"/>
      <c r="Y54" s="15"/>
      <c r="Z54" s="15"/>
      <c r="AA54" s="96"/>
      <c r="AB54" s="1"/>
      <c r="AC54" s="71"/>
      <c r="AD54" s="71"/>
    </row>
    <row r="55" spans="1:30" x14ac:dyDescent="0.2">
      <c r="A55" s="71"/>
      <c r="B55" s="27" t="s">
        <v>42</v>
      </c>
      <c r="I55" s="79"/>
      <c r="J55" s="71"/>
      <c r="K55" s="71"/>
      <c r="L55" s="71"/>
      <c r="Y55" s="15"/>
      <c r="Z55" s="15"/>
      <c r="AA55" s="96"/>
      <c r="AB55" s="1"/>
    </row>
    <row r="56" spans="1:30" x14ac:dyDescent="0.2">
      <c r="A56" s="71"/>
      <c r="B56" s="27" t="s">
        <v>61</v>
      </c>
      <c r="Y56" s="15"/>
      <c r="Z56" s="15"/>
      <c r="AA56" s="96"/>
      <c r="AB56" s="1"/>
    </row>
    <row r="57" spans="1:30" x14ac:dyDescent="0.2">
      <c r="A57" s="71"/>
      <c r="B57" s="27" t="s">
        <v>62</v>
      </c>
      <c r="Y57" s="15"/>
      <c r="Z57" s="15"/>
      <c r="AA57" s="96"/>
      <c r="AB57" s="1"/>
    </row>
    <row r="58" spans="1:30" x14ac:dyDescent="0.2">
      <c r="A58" s="71"/>
      <c r="B58" s="27" t="s">
        <v>63</v>
      </c>
      <c r="Y58" s="15"/>
      <c r="Z58" s="15"/>
      <c r="AA58" s="96"/>
      <c r="AB58" s="1"/>
    </row>
    <row r="59" spans="1:30" x14ac:dyDescent="0.2">
      <c r="A59" s="71"/>
      <c r="B59" s="27" t="s">
        <v>56</v>
      </c>
      <c r="Y59" s="15"/>
      <c r="Z59" s="15"/>
      <c r="AA59" s="96"/>
      <c r="AB59" s="1"/>
    </row>
    <row r="60" spans="1:30" x14ac:dyDescent="0.2">
      <c r="A60" s="71"/>
      <c r="B60" s="27" t="s">
        <v>57</v>
      </c>
      <c r="Y60" s="15"/>
      <c r="Z60" s="15"/>
      <c r="AA60" s="96"/>
      <c r="AB60" s="3"/>
    </row>
    <row r="61" spans="1:30" x14ac:dyDescent="0.2">
      <c r="A61" s="71"/>
      <c r="B61" s="27" t="s">
        <v>58</v>
      </c>
      <c r="Y61" s="15"/>
      <c r="Z61" s="15"/>
      <c r="AA61" s="96"/>
      <c r="AB61" s="3"/>
    </row>
    <row r="62" spans="1:30" x14ac:dyDescent="0.2">
      <c r="A62" s="71"/>
      <c r="B62" s="27" t="s">
        <v>38</v>
      </c>
      <c r="Y62" s="52"/>
      <c r="Z62" s="52"/>
      <c r="AA62" s="52"/>
      <c r="AB62" s="58"/>
    </row>
    <row r="63" spans="1:30" x14ac:dyDescent="0.2">
      <c r="A63" s="71"/>
      <c r="Y63" s="52"/>
      <c r="Z63" s="52"/>
      <c r="AA63" s="52"/>
      <c r="AB63" s="58"/>
    </row>
    <row r="64" spans="1:30" x14ac:dyDescent="0.2">
      <c r="A64" s="71"/>
      <c r="S64" s="71"/>
      <c r="T64" s="71"/>
      <c r="U64" s="71"/>
      <c r="V64" s="71"/>
      <c r="W64" s="71"/>
      <c r="X64" s="71"/>
      <c r="Y64" s="52"/>
      <c r="Z64" s="52"/>
      <c r="AA64" s="52"/>
      <c r="AB64" s="58"/>
    </row>
    <row r="65" spans="1:33" x14ac:dyDescent="0.2">
      <c r="A65" s="71"/>
      <c r="B65" s="55"/>
      <c r="S65" s="71"/>
      <c r="T65" s="71"/>
      <c r="U65" s="71"/>
      <c r="V65" s="71"/>
      <c r="W65" s="71"/>
      <c r="X65" s="71"/>
      <c r="Y65" s="52"/>
      <c r="Z65" s="52"/>
      <c r="AA65" s="52"/>
      <c r="AB65" s="58"/>
    </row>
    <row r="66" spans="1:33" x14ac:dyDescent="0.2">
      <c r="A66" s="71"/>
      <c r="B66" s="55"/>
      <c r="S66" s="71"/>
      <c r="T66" s="71"/>
      <c r="U66" s="71"/>
      <c r="V66" s="71"/>
      <c r="W66" s="71"/>
      <c r="X66" s="71"/>
      <c r="Y66" s="52"/>
      <c r="Z66" s="52"/>
      <c r="AA66" s="52"/>
      <c r="AB66" s="58"/>
    </row>
    <row r="67" spans="1:33" x14ac:dyDescent="0.2">
      <c r="A67" s="71"/>
      <c r="B67" s="55"/>
      <c r="S67" s="71"/>
      <c r="T67" s="71"/>
      <c r="U67" s="71"/>
      <c r="V67" s="71"/>
      <c r="W67" s="71"/>
      <c r="X67" s="71"/>
      <c r="Y67" s="58"/>
      <c r="Z67" s="58"/>
      <c r="AA67" s="58"/>
      <c r="AB67" s="58"/>
    </row>
    <row r="68" spans="1:33" x14ac:dyDescent="0.2">
      <c r="A68" s="71"/>
      <c r="S68" s="71"/>
      <c r="T68" s="71"/>
      <c r="U68" s="71"/>
      <c r="V68" s="71"/>
      <c r="W68" s="71"/>
      <c r="X68" s="71"/>
      <c r="Y68" s="58"/>
      <c r="Z68" s="58"/>
      <c r="AA68" s="58"/>
      <c r="AB68" s="58"/>
    </row>
    <row r="69" spans="1:33" x14ac:dyDescent="0.2">
      <c r="A69" s="71"/>
      <c r="S69" s="71"/>
      <c r="T69" s="71"/>
      <c r="U69" s="71"/>
      <c r="V69" s="71"/>
      <c r="W69" s="71"/>
      <c r="X69" s="71"/>
      <c r="Y69" s="58"/>
      <c r="Z69" s="58"/>
      <c r="AA69" s="58"/>
      <c r="AB69" s="58"/>
    </row>
    <row r="70" spans="1:33" ht="15" x14ac:dyDescent="0.25">
      <c r="A70" s="71"/>
      <c r="S70" s="71"/>
      <c r="T70" s="71"/>
      <c r="U70" s="71"/>
      <c r="V70" s="71"/>
      <c r="W70" s="71"/>
      <c r="X70" s="71"/>
      <c r="Y70" s="58"/>
      <c r="Z70" s="58"/>
      <c r="AA70" s="58"/>
      <c r="AB70" s="58"/>
      <c r="AF70" s="70"/>
      <c r="AG70" s="80"/>
    </row>
    <row r="71" spans="1:33" ht="15" x14ac:dyDescent="0.25">
      <c r="A71" s="71"/>
      <c r="S71" s="71"/>
      <c r="T71" s="71"/>
      <c r="U71" s="71"/>
      <c r="V71" s="71"/>
      <c r="W71" s="71"/>
      <c r="X71" s="71"/>
      <c r="Y71" s="58"/>
      <c r="Z71" s="58"/>
      <c r="AA71" s="58"/>
      <c r="AB71" s="58"/>
      <c r="AF71" s="70"/>
      <c r="AG71" s="80"/>
    </row>
    <row r="72" spans="1:33" x14ac:dyDescent="0.2">
      <c r="A72" s="71"/>
      <c r="S72" s="71"/>
      <c r="T72" s="71"/>
      <c r="U72" s="71"/>
      <c r="V72" s="71"/>
      <c r="W72" s="71"/>
      <c r="X72" s="71"/>
      <c r="Y72" s="58"/>
      <c r="Z72" s="58"/>
      <c r="AA72" s="58"/>
      <c r="AB72" s="58"/>
      <c r="AF72" s="70"/>
      <c r="AG72" s="70"/>
    </row>
    <row r="73" spans="1:33" x14ac:dyDescent="0.2">
      <c r="A73" s="71"/>
      <c r="S73" s="71"/>
      <c r="T73" s="71"/>
      <c r="U73" s="71"/>
      <c r="V73" s="71"/>
      <c r="W73" s="71"/>
      <c r="X73" s="71"/>
      <c r="Y73" s="17"/>
      <c r="Z73" s="17"/>
      <c r="AA73" s="17"/>
      <c r="AB73" s="17"/>
    </row>
    <row r="74" spans="1:33" x14ac:dyDescent="0.2">
      <c r="A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33" x14ac:dyDescent="0.2">
      <c r="A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33" x14ac:dyDescent="0.2">
      <c r="A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33" x14ac:dyDescent="0.2">
      <c r="A77" s="71"/>
      <c r="G77" s="71"/>
      <c r="H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33" x14ac:dyDescent="0.2">
      <c r="A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33" x14ac:dyDescent="0.2">
      <c r="A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33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x14ac:dyDescent="0.2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x14ac:dyDescent="0.2">
      <c r="B90" s="71"/>
    </row>
    <row r="91" spans="1:27" x14ac:dyDescent="0.2">
      <c r="B91" s="71"/>
    </row>
  </sheetData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AG91"/>
  <sheetViews>
    <sheetView showGridLines="0" topLeftCell="A19" zoomScale="70" zoomScaleNormal="70" workbookViewId="0">
      <selection activeCell="B58" sqref="B58"/>
    </sheetView>
  </sheetViews>
  <sheetFormatPr baseColWidth="10" defaultColWidth="11.42578125" defaultRowHeight="12.75" x14ac:dyDescent="0.2"/>
  <cols>
    <col min="1" max="1" width="1.85546875" style="70" customWidth="1"/>
    <col min="2" max="2" width="17" style="70" customWidth="1"/>
    <col min="3" max="3" width="9.85546875" style="70" customWidth="1"/>
    <col min="4" max="4" width="6.5703125" style="70" customWidth="1"/>
    <col min="5" max="6" width="8.85546875" style="70" customWidth="1"/>
    <col min="7" max="7" width="16" style="70" customWidth="1"/>
    <col min="8" max="22" width="8.85546875" style="70" customWidth="1"/>
    <col min="23" max="23" width="12.42578125" style="70" customWidth="1"/>
    <col min="24" max="24" width="5" style="70" customWidth="1"/>
    <col min="25" max="25" width="10.28515625" style="70" customWidth="1"/>
    <col min="26" max="27" width="8.85546875" style="70" customWidth="1"/>
    <col min="28" max="29" width="8.85546875" style="71" customWidth="1"/>
    <col min="30" max="30" width="11.42578125" style="71"/>
    <col min="31" max="31" width="8.7109375" style="71" customWidth="1"/>
    <col min="32" max="32" width="13" style="71" customWidth="1"/>
    <col min="33" max="33" width="12.140625" style="71" bestFit="1" customWidth="1"/>
    <col min="34" max="16384" width="11.42578125" style="71"/>
  </cols>
  <sheetData>
    <row r="3" spans="1:32" s="90" customFormat="1" ht="30" x14ac:dyDescent="0.4">
      <c r="A3" s="88"/>
      <c r="B3" s="89" t="s">
        <v>25</v>
      </c>
      <c r="C3" s="89"/>
      <c r="D3" s="89"/>
      <c r="E3" s="33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11"/>
      <c r="AB3" s="111"/>
      <c r="AC3" s="111"/>
      <c r="AD3" s="111"/>
    </row>
    <row r="4" spans="1:32" s="32" customFormat="1" ht="13.5" customHeight="1" x14ac:dyDescent="0.2">
      <c r="A4" s="30"/>
      <c r="B4" s="33"/>
      <c r="C4" s="33"/>
      <c r="D4" s="33"/>
      <c r="E4" s="33"/>
      <c r="F4" s="33"/>
      <c r="G4" s="70"/>
      <c r="H4" s="7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0"/>
      <c r="X4" s="30"/>
      <c r="Y4" s="30"/>
      <c r="Z4" s="30"/>
      <c r="AA4" s="31"/>
      <c r="AB4" s="31"/>
      <c r="AC4" s="31"/>
      <c r="AD4" s="31"/>
      <c r="AE4" s="31"/>
      <c r="AF4" s="31"/>
    </row>
    <row r="5" spans="1:32" x14ac:dyDescent="0.2">
      <c r="AB5" s="70"/>
      <c r="AC5" s="70"/>
    </row>
    <row r="6" spans="1:32" x14ac:dyDescent="0.2">
      <c r="AB6" s="70"/>
      <c r="AC6" s="70"/>
    </row>
    <row r="7" spans="1:32" x14ac:dyDescent="0.2">
      <c r="AB7" s="70"/>
      <c r="AC7" s="70"/>
    </row>
    <row r="8" spans="1:32" x14ac:dyDescent="0.2">
      <c r="AB8" s="70"/>
      <c r="AC8" s="70"/>
    </row>
    <row r="9" spans="1:32" x14ac:dyDescent="0.2">
      <c r="AB9" s="70"/>
    </row>
    <row r="11" spans="1:32" x14ac:dyDescent="0.2">
      <c r="A11" s="71"/>
      <c r="L11" s="34"/>
    </row>
    <row r="12" spans="1:32" x14ac:dyDescent="0.2">
      <c r="A12" s="71"/>
      <c r="L12" s="34"/>
      <c r="M12" s="74"/>
    </row>
    <row r="13" spans="1:32" x14ac:dyDescent="0.2">
      <c r="A13" s="71"/>
      <c r="L13" s="34"/>
    </row>
    <row r="16" spans="1:32" x14ac:dyDescent="0.2">
      <c r="A16" s="71"/>
      <c r="AB16" s="70"/>
      <c r="AC16" s="70"/>
      <c r="AD16" s="70"/>
    </row>
    <row r="17" spans="1:30" x14ac:dyDescent="0.2">
      <c r="A17" s="71"/>
      <c r="AB17" s="70"/>
      <c r="AC17" s="70"/>
      <c r="AD17" s="70"/>
    </row>
    <row r="18" spans="1:30" x14ac:dyDescent="0.2">
      <c r="A18" s="71"/>
      <c r="B18" s="73"/>
      <c r="C18" s="73"/>
      <c r="E18" s="73"/>
      <c r="AB18" s="70"/>
      <c r="AC18" s="70"/>
      <c r="AD18" s="70"/>
    </row>
    <row r="19" spans="1:30" x14ac:dyDescent="0.2">
      <c r="A19" s="71"/>
      <c r="I19" s="34"/>
      <c r="O19" s="34"/>
      <c r="AB19" s="70"/>
      <c r="AC19" s="70"/>
      <c r="AD19" s="70"/>
    </row>
    <row r="20" spans="1:30" x14ac:dyDescent="0.2">
      <c r="R20" s="73"/>
      <c r="AB20" s="70"/>
      <c r="AC20" s="73"/>
      <c r="AD20" s="70"/>
    </row>
    <row r="21" spans="1:30" x14ac:dyDescent="0.2">
      <c r="AB21" s="70"/>
      <c r="AC21" s="70"/>
      <c r="AD21" s="70"/>
    </row>
    <row r="22" spans="1:30" x14ac:dyDescent="0.2">
      <c r="G22" s="75"/>
      <c r="L22" s="72"/>
      <c r="AB22" s="70"/>
      <c r="AC22" s="70"/>
      <c r="AD22" s="70"/>
    </row>
    <row r="23" spans="1:30" x14ac:dyDescent="0.2">
      <c r="AB23" s="70"/>
      <c r="AC23" s="70"/>
      <c r="AD23" s="70"/>
    </row>
    <row r="24" spans="1:30" x14ac:dyDescent="0.2">
      <c r="AB24" s="70"/>
      <c r="AC24" s="70"/>
      <c r="AD24" s="70"/>
    </row>
    <row r="25" spans="1:30" x14ac:dyDescent="0.2">
      <c r="E25" s="72"/>
    </row>
    <row r="29" spans="1:30" x14ac:dyDescent="0.2">
      <c r="N29" s="52" t="s">
        <v>0</v>
      </c>
    </row>
    <row r="30" spans="1:30" s="70" customFormat="1" x14ac:dyDescent="0.2">
      <c r="L30" s="72"/>
      <c r="AB30" s="71"/>
      <c r="AC30" s="71"/>
      <c r="AD30" s="71"/>
    </row>
    <row r="33" spans="1:30" x14ac:dyDescent="0.2">
      <c r="M33" s="53"/>
      <c r="N33" s="54"/>
    </row>
    <row r="35" spans="1:30" s="70" customFormat="1" x14ac:dyDescent="0.2">
      <c r="A35" s="73"/>
      <c r="B35" s="73"/>
      <c r="C35" s="73"/>
      <c r="D35" s="73"/>
      <c r="F35" s="73"/>
      <c r="AB35" s="71"/>
      <c r="AC35" s="71"/>
      <c r="AD35" s="71"/>
    </row>
    <row r="36" spans="1:30" s="70" customFormat="1" x14ac:dyDescent="0.2">
      <c r="F36" s="73"/>
      <c r="AB36" s="71"/>
      <c r="AC36" s="71"/>
      <c r="AD36" s="71"/>
    </row>
    <row r="37" spans="1:30" x14ac:dyDescent="0.2">
      <c r="A37" s="71"/>
      <c r="J37" s="76"/>
    </row>
    <row r="38" spans="1:30" s="70" customFormat="1" x14ac:dyDescent="0.2">
      <c r="L38" s="73"/>
      <c r="AB38" s="71"/>
      <c r="AC38" s="71"/>
      <c r="AD38" s="71"/>
    </row>
    <row r="39" spans="1:30" x14ac:dyDescent="0.2">
      <c r="A39" s="71"/>
      <c r="N39" s="76"/>
    </row>
    <row r="41" spans="1:30" x14ac:dyDescent="0.2">
      <c r="H41" s="77"/>
    </row>
    <row r="42" spans="1:30" s="70" customFormat="1" x14ac:dyDescent="0.2">
      <c r="I42" s="71"/>
      <c r="J42" s="78"/>
      <c r="K42" s="71"/>
      <c r="L42" s="71"/>
      <c r="M42" s="71"/>
      <c r="AB42" s="71"/>
      <c r="AC42" s="71"/>
      <c r="AD42" s="71"/>
    </row>
    <row r="43" spans="1:30" s="70" customFormat="1" x14ac:dyDescent="0.2">
      <c r="I43" s="71"/>
      <c r="J43" s="71"/>
      <c r="K43" s="71"/>
      <c r="L43" s="71"/>
      <c r="M43" s="71"/>
      <c r="AB43" s="71"/>
      <c r="AC43" s="71"/>
      <c r="AD43" s="71"/>
    </row>
    <row r="44" spans="1:30" s="70" customFormat="1" x14ac:dyDescent="0.2">
      <c r="I44" s="71"/>
      <c r="J44" s="71"/>
      <c r="K44" s="71"/>
      <c r="L44" s="71"/>
      <c r="M44" s="71"/>
      <c r="Y44" s="15"/>
      <c r="Z44" s="15"/>
      <c r="AA44" s="15"/>
      <c r="AB44" s="17"/>
      <c r="AC44" s="71"/>
      <c r="AD44" s="71"/>
    </row>
    <row r="45" spans="1:30" s="70" customFormat="1" x14ac:dyDescent="0.2">
      <c r="I45" s="71"/>
      <c r="J45" s="71"/>
      <c r="K45" s="71"/>
      <c r="L45" s="71"/>
      <c r="M45" s="71"/>
      <c r="Y45" s="15"/>
      <c r="Z45" s="15"/>
      <c r="AA45" s="15"/>
      <c r="AB45" s="17"/>
      <c r="AC45" s="71"/>
      <c r="AD45" s="71"/>
    </row>
    <row r="46" spans="1:30" s="70" customFormat="1" x14ac:dyDescent="0.2">
      <c r="B46" s="25" t="s">
        <v>3</v>
      </c>
      <c r="I46" s="71"/>
      <c r="J46" s="71"/>
      <c r="K46" s="71"/>
      <c r="L46" s="71"/>
      <c r="M46" s="71"/>
      <c r="Y46" s="15"/>
      <c r="Z46" s="15"/>
      <c r="AA46" s="96"/>
      <c r="AB46" s="1"/>
      <c r="AC46" s="71"/>
      <c r="AD46" s="71"/>
    </row>
    <row r="47" spans="1:30" s="70" customFormat="1" x14ac:dyDescent="0.2">
      <c r="B47" s="27" t="s">
        <v>45</v>
      </c>
      <c r="I47" s="71"/>
      <c r="J47" s="71"/>
      <c r="K47" s="71"/>
      <c r="L47" s="71"/>
      <c r="M47" s="71"/>
      <c r="Y47" s="15"/>
      <c r="Z47" s="15"/>
      <c r="AA47" s="96"/>
      <c r="AB47" s="1"/>
      <c r="AC47" s="71"/>
      <c r="AD47" s="71"/>
    </row>
    <row r="48" spans="1:30" s="70" customFormat="1" ht="13.7" customHeight="1" x14ac:dyDescent="0.2">
      <c r="B48" s="27" t="s">
        <v>49</v>
      </c>
      <c r="I48" s="71"/>
      <c r="J48" s="71"/>
      <c r="K48" s="71"/>
      <c r="L48" s="71"/>
      <c r="M48" s="71"/>
      <c r="Y48" s="15"/>
      <c r="Z48" s="15"/>
      <c r="AA48" s="96"/>
      <c r="AB48" s="1"/>
      <c r="AC48" s="71"/>
      <c r="AD48" s="71"/>
    </row>
    <row r="49" spans="1:30" s="70" customFormat="1" ht="13.7" customHeight="1" x14ac:dyDescent="0.2">
      <c r="B49" s="27" t="s">
        <v>48</v>
      </c>
      <c r="I49" s="71"/>
      <c r="J49" s="71"/>
      <c r="K49" s="71"/>
      <c r="L49" s="71"/>
      <c r="M49" s="71"/>
      <c r="Y49" s="15"/>
      <c r="Z49" s="15"/>
      <c r="AA49" s="96"/>
      <c r="AB49" s="1"/>
      <c r="AC49" s="71"/>
      <c r="AD49" s="71"/>
    </row>
    <row r="50" spans="1:30" s="70" customFormat="1" ht="13.7" customHeight="1" x14ac:dyDescent="0.2">
      <c r="B50" s="27" t="s">
        <v>50</v>
      </c>
      <c r="I50" s="71"/>
      <c r="J50" s="71"/>
      <c r="K50" s="71"/>
      <c r="L50" s="71"/>
      <c r="M50" s="71"/>
      <c r="Y50" s="15"/>
      <c r="Z50" s="15"/>
      <c r="AA50" s="96"/>
      <c r="AB50" s="1"/>
      <c r="AC50" s="71"/>
      <c r="AD50" s="71"/>
    </row>
    <row r="51" spans="1:30" s="70" customFormat="1" x14ac:dyDescent="0.2">
      <c r="B51" s="27" t="s">
        <v>16</v>
      </c>
      <c r="I51" s="71"/>
      <c r="J51" s="71"/>
      <c r="K51" s="71"/>
      <c r="L51" s="71"/>
      <c r="M51" s="71"/>
      <c r="Y51" s="15"/>
      <c r="Z51" s="15"/>
      <c r="AA51" s="96"/>
      <c r="AB51" s="15"/>
      <c r="AC51" s="71"/>
      <c r="AD51" s="71"/>
    </row>
    <row r="52" spans="1:30" s="70" customFormat="1" x14ac:dyDescent="0.2">
      <c r="B52" s="27" t="s">
        <v>41</v>
      </c>
      <c r="I52" s="71"/>
      <c r="J52" s="71"/>
      <c r="K52" s="71"/>
      <c r="L52" s="71"/>
      <c r="M52" s="71"/>
      <c r="Y52" s="15"/>
      <c r="Z52" s="15"/>
      <c r="AA52" s="96"/>
      <c r="AB52" s="15"/>
      <c r="AC52" s="71"/>
      <c r="AD52" s="71"/>
    </row>
    <row r="53" spans="1:30" s="70" customFormat="1" x14ac:dyDescent="0.2">
      <c r="B53" s="27" t="s">
        <v>43</v>
      </c>
      <c r="I53" s="71"/>
      <c r="J53" s="71"/>
      <c r="K53" s="71"/>
      <c r="L53" s="71"/>
      <c r="M53" s="71"/>
      <c r="Y53" s="15"/>
      <c r="Z53" s="15"/>
      <c r="AA53" s="96"/>
      <c r="AB53" s="1"/>
      <c r="AC53" s="71"/>
      <c r="AD53" s="71"/>
    </row>
    <row r="54" spans="1:30" s="70" customFormat="1" x14ac:dyDescent="0.2">
      <c r="B54" s="27" t="s">
        <v>44</v>
      </c>
      <c r="I54" s="71"/>
      <c r="J54" s="71"/>
      <c r="K54" s="71"/>
      <c r="L54" s="71"/>
      <c r="M54" s="71"/>
      <c r="Y54" s="15"/>
      <c r="Z54" s="15"/>
      <c r="AA54" s="96"/>
      <c r="AB54" s="1"/>
      <c r="AC54" s="71"/>
      <c r="AD54" s="71"/>
    </row>
    <row r="55" spans="1:30" x14ac:dyDescent="0.2">
      <c r="A55" s="71"/>
      <c r="B55" s="27" t="s">
        <v>42</v>
      </c>
      <c r="I55" s="79"/>
      <c r="J55" s="71"/>
      <c r="L55" s="71"/>
      <c r="Y55" s="15"/>
      <c r="Z55" s="15"/>
      <c r="AA55" s="96"/>
      <c r="AB55" s="1"/>
    </row>
    <row r="56" spans="1:30" x14ac:dyDescent="0.2">
      <c r="A56" s="71"/>
      <c r="B56" s="27" t="s">
        <v>61</v>
      </c>
      <c r="Y56" s="15"/>
      <c r="Z56" s="15"/>
      <c r="AA56" s="96"/>
      <c r="AB56" s="1"/>
    </row>
    <row r="57" spans="1:30" x14ac:dyDescent="0.2">
      <c r="A57" s="71"/>
      <c r="B57" s="27" t="s">
        <v>62</v>
      </c>
      <c r="Y57" s="15"/>
      <c r="Z57" s="15"/>
      <c r="AA57" s="96"/>
      <c r="AB57" s="1"/>
    </row>
    <row r="58" spans="1:30" x14ac:dyDescent="0.2">
      <c r="A58" s="71"/>
      <c r="B58" s="27" t="s">
        <v>63</v>
      </c>
      <c r="Y58" s="15"/>
      <c r="Z58" s="15"/>
      <c r="AA58" s="96"/>
      <c r="AB58" s="1"/>
    </row>
    <row r="59" spans="1:30" x14ac:dyDescent="0.2">
      <c r="A59" s="71"/>
      <c r="B59" s="27" t="s">
        <v>56</v>
      </c>
      <c r="Y59" s="15"/>
      <c r="Z59" s="15"/>
      <c r="AA59" s="96"/>
      <c r="AB59" s="1"/>
    </row>
    <row r="60" spans="1:30" x14ac:dyDescent="0.2">
      <c r="A60" s="71"/>
      <c r="B60" s="27" t="s">
        <v>57</v>
      </c>
      <c r="Y60" s="15"/>
      <c r="Z60" s="15"/>
      <c r="AA60" s="96"/>
      <c r="AB60" s="3"/>
    </row>
    <row r="61" spans="1:30" x14ac:dyDescent="0.2">
      <c r="A61" s="71"/>
      <c r="B61" s="27" t="s">
        <v>58</v>
      </c>
      <c r="Y61" s="15"/>
      <c r="Z61" s="15"/>
      <c r="AA61" s="96"/>
      <c r="AB61" s="3"/>
    </row>
    <row r="62" spans="1:30" x14ac:dyDescent="0.2">
      <c r="A62" s="71"/>
      <c r="B62" s="27" t="s">
        <v>46</v>
      </c>
      <c r="Y62" s="52"/>
      <c r="Z62" s="52"/>
      <c r="AA62" s="52"/>
      <c r="AB62" s="58"/>
    </row>
    <row r="63" spans="1:30" x14ac:dyDescent="0.2">
      <c r="A63" s="71"/>
      <c r="B63" s="27" t="s">
        <v>47</v>
      </c>
      <c r="Y63" s="52"/>
      <c r="Z63" s="52"/>
      <c r="AA63" s="52"/>
      <c r="AB63" s="58"/>
    </row>
    <row r="64" spans="1:30" x14ac:dyDescent="0.2">
      <c r="A64" s="71"/>
      <c r="B64" s="55"/>
      <c r="S64" s="71"/>
      <c r="T64" s="71"/>
      <c r="U64" s="71"/>
      <c r="V64" s="71"/>
      <c r="W64" s="71"/>
      <c r="X64" s="71"/>
      <c r="Y64" s="52"/>
      <c r="Z64" s="52"/>
      <c r="AA64" s="52"/>
      <c r="AB64" s="58"/>
    </row>
    <row r="65" spans="1:33" x14ac:dyDescent="0.2">
      <c r="A65" s="71"/>
      <c r="S65" s="71"/>
      <c r="T65" s="71"/>
      <c r="U65" s="71"/>
      <c r="V65" s="71"/>
      <c r="W65" s="71"/>
      <c r="X65" s="71"/>
      <c r="Y65" s="52"/>
      <c r="Z65" s="52"/>
      <c r="AA65" s="52"/>
      <c r="AB65" s="58"/>
    </row>
    <row r="66" spans="1:33" x14ac:dyDescent="0.2">
      <c r="A66" s="71"/>
      <c r="B66" s="55"/>
      <c r="S66" s="71"/>
      <c r="T66" s="71"/>
      <c r="U66" s="71"/>
      <c r="V66" s="71"/>
      <c r="W66" s="71"/>
      <c r="X66" s="71"/>
      <c r="Y66" s="52"/>
      <c r="Z66" s="52"/>
      <c r="AA66" s="52"/>
      <c r="AB66" s="58"/>
    </row>
    <row r="67" spans="1:33" x14ac:dyDescent="0.2">
      <c r="A67" s="71"/>
      <c r="S67" s="71"/>
      <c r="T67" s="71"/>
      <c r="U67" s="71"/>
      <c r="V67" s="71"/>
      <c r="W67" s="71"/>
      <c r="X67" s="71"/>
      <c r="Y67" s="58"/>
      <c r="Z67" s="58"/>
      <c r="AA67" s="58"/>
      <c r="AB67" s="58"/>
    </row>
    <row r="68" spans="1:33" x14ac:dyDescent="0.2">
      <c r="A68" s="71"/>
      <c r="B68" s="56"/>
      <c r="S68" s="71"/>
      <c r="T68" s="71"/>
      <c r="U68" s="71"/>
      <c r="V68" s="71"/>
      <c r="W68" s="71"/>
      <c r="X68" s="71"/>
      <c r="Y68" s="58"/>
      <c r="Z68" s="58"/>
      <c r="AA68" s="58"/>
      <c r="AB68" s="58"/>
    </row>
    <row r="69" spans="1:33" x14ac:dyDescent="0.2">
      <c r="A69" s="71"/>
      <c r="S69" s="71"/>
      <c r="T69" s="71"/>
      <c r="U69" s="71"/>
      <c r="V69" s="71"/>
      <c r="W69" s="71"/>
      <c r="X69" s="71"/>
      <c r="Y69" s="58"/>
      <c r="Z69" s="58"/>
      <c r="AA69" s="58"/>
      <c r="AB69" s="58"/>
    </row>
    <row r="70" spans="1:33" ht="15" x14ac:dyDescent="0.25">
      <c r="A70" s="71"/>
      <c r="S70" s="71"/>
      <c r="T70" s="71"/>
      <c r="U70" s="71"/>
      <c r="V70" s="71"/>
      <c r="W70" s="71"/>
      <c r="X70" s="71"/>
      <c r="Y70" s="58"/>
      <c r="Z70" s="58"/>
      <c r="AA70" s="58"/>
      <c r="AB70" s="58"/>
      <c r="AF70" s="70"/>
      <c r="AG70" s="80"/>
    </row>
    <row r="71" spans="1:33" ht="15" x14ac:dyDescent="0.25">
      <c r="A71" s="71"/>
      <c r="S71" s="71"/>
      <c r="T71" s="71"/>
      <c r="U71" s="71"/>
      <c r="V71" s="71"/>
      <c r="W71" s="71"/>
      <c r="X71" s="71"/>
      <c r="Y71" s="58"/>
      <c r="Z71" s="58"/>
      <c r="AA71" s="58"/>
      <c r="AB71" s="58"/>
      <c r="AF71" s="70"/>
      <c r="AG71" s="80"/>
    </row>
    <row r="72" spans="1:33" x14ac:dyDescent="0.2">
      <c r="A72" s="71"/>
      <c r="S72" s="71"/>
      <c r="T72" s="71"/>
      <c r="U72" s="71"/>
      <c r="V72" s="71"/>
      <c r="W72" s="71"/>
      <c r="X72" s="71"/>
      <c r="Y72" s="58"/>
      <c r="Z72" s="58"/>
      <c r="AA72" s="58"/>
      <c r="AB72" s="58"/>
      <c r="AF72" s="70"/>
      <c r="AG72" s="70"/>
    </row>
    <row r="73" spans="1:33" x14ac:dyDescent="0.2">
      <c r="A73" s="71"/>
      <c r="S73" s="71"/>
      <c r="T73" s="71"/>
      <c r="U73" s="71"/>
      <c r="V73" s="71"/>
      <c r="W73" s="71"/>
      <c r="X73" s="71"/>
      <c r="Y73" s="17"/>
      <c r="Z73" s="17"/>
      <c r="AA73" s="17"/>
      <c r="AB73" s="17"/>
    </row>
    <row r="74" spans="1:33" x14ac:dyDescent="0.2">
      <c r="A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33" x14ac:dyDescent="0.2">
      <c r="A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33" x14ac:dyDescent="0.2">
      <c r="A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33" x14ac:dyDescent="0.2">
      <c r="A77" s="71"/>
      <c r="G77" s="71"/>
      <c r="H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33" x14ac:dyDescent="0.2">
      <c r="A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33" x14ac:dyDescent="0.2">
      <c r="A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33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x14ac:dyDescent="0.2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x14ac:dyDescent="0.2">
      <c r="B90" s="71"/>
    </row>
    <row r="91" spans="1:27" x14ac:dyDescent="0.2">
      <c r="B91" s="71"/>
    </row>
  </sheetData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AH79"/>
  <sheetViews>
    <sheetView showGridLines="0" topLeftCell="A25" zoomScale="70" zoomScaleNormal="70" workbookViewId="0">
      <selection activeCell="B58" sqref="B58"/>
    </sheetView>
  </sheetViews>
  <sheetFormatPr baseColWidth="10" defaultColWidth="11.42578125" defaultRowHeight="12.75" x14ac:dyDescent="0.2"/>
  <cols>
    <col min="1" max="1" width="1.85546875" style="52" customWidth="1"/>
    <col min="2" max="2" width="17" style="52" customWidth="1"/>
    <col min="3" max="3" width="9.85546875" style="52" customWidth="1"/>
    <col min="4" max="4" width="6.5703125" style="52" customWidth="1"/>
    <col min="5" max="6" width="8.85546875" style="52" customWidth="1"/>
    <col min="7" max="7" width="16" style="52" customWidth="1"/>
    <col min="8" max="23" width="8.85546875" style="52" customWidth="1"/>
    <col min="24" max="24" width="12.42578125" style="52" customWidth="1"/>
    <col min="25" max="25" width="5" style="52" customWidth="1"/>
    <col min="26" max="26" width="10.28515625" style="52" customWidth="1"/>
    <col min="27" max="28" width="8.85546875" style="52" customWidth="1"/>
    <col min="29" max="30" width="8.85546875" style="58" customWidth="1"/>
    <col min="31" max="31" width="11.42578125" style="58"/>
    <col min="32" max="32" width="8.5703125" style="58" customWidth="1"/>
    <col min="33" max="33" width="13" style="58" customWidth="1"/>
    <col min="34" max="34" width="12.140625" style="58" bestFit="1" customWidth="1"/>
    <col min="35" max="16384" width="11.42578125" style="58"/>
  </cols>
  <sheetData>
    <row r="3" spans="1:33" s="90" customFormat="1" ht="30" x14ac:dyDescent="0.4">
      <c r="A3" s="88"/>
      <c r="B3" s="89" t="s">
        <v>26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11"/>
      <c r="Z3" s="111"/>
      <c r="AA3" s="111"/>
      <c r="AB3" s="111"/>
    </row>
    <row r="4" spans="1:33" s="57" customFormat="1" ht="18" customHeight="1" x14ac:dyDescent="0.2">
      <c r="A4" s="30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0"/>
      <c r="Y4" s="30"/>
      <c r="Z4" s="30"/>
      <c r="AA4" s="30"/>
      <c r="AB4" s="31"/>
      <c r="AC4" s="31"/>
      <c r="AD4" s="31"/>
      <c r="AE4" s="31"/>
      <c r="AF4" s="31"/>
      <c r="AG4" s="31"/>
    </row>
    <row r="5" spans="1:33" x14ac:dyDescent="0.2">
      <c r="AC5" s="52"/>
      <c r="AD5" s="52"/>
    </row>
    <row r="6" spans="1:33" x14ac:dyDescent="0.2">
      <c r="AC6" s="52"/>
      <c r="AD6" s="52"/>
    </row>
    <row r="7" spans="1:33" x14ac:dyDescent="0.2">
      <c r="AC7" s="52"/>
      <c r="AD7" s="52"/>
    </row>
    <row r="8" spans="1:33" x14ac:dyDescent="0.2">
      <c r="AC8" s="52"/>
      <c r="AD8" s="52"/>
    </row>
    <row r="9" spans="1:33" x14ac:dyDescent="0.2">
      <c r="AC9" s="52"/>
      <c r="AD9" s="52"/>
    </row>
    <row r="11" spans="1:33" x14ac:dyDescent="0.2">
      <c r="A11" s="58"/>
      <c r="L11" s="30"/>
    </row>
    <row r="12" spans="1:33" x14ac:dyDescent="0.2">
      <c r="A12" s="58"/>
      <c r="L12" s="30"/>
      <c r="M12" s="60"/>
    </row>
    <row r="13" spans="1:33" x14ac:dyDescent="0.2">
      <c r="A13" s="58"/>
      <c r="L13" s="30"/>
    </row>
    <row r="16" spans="1:33" x14ac:dyDescent="0.2">
      <c r="A16" s="58"/>
      <c r="AC16" s="52"/>
      <c r="AD16" s="52"/>
      <c r="AE16" s="52"/>
    </row>
    <row r="17" spans="1:31" x14ac:dyDescent="0.2">
      <c r="A17" s="58"/>
      <c r="AC17" s="52"/>
      <c r="AD17" s="52"/>
      <c r="AE17" s="52"/>
    </row>
    <row r="18" spans="1:31" x14ac:dyDescent="0.2">
      <c r="A18" s="58"/>
      <c r="AC18" s="52"/>
      <c r="AD18" s="52"/>
      <c r="AE18" s="52"/>
    </row>
    <row r="19" spans="1:31" x14ac:dyDescent="0.2">
      <c r="A19" s="58"/>
      <c r="I19" s="30"/>
      <c r="O19" s="30"/>
      <c r="AC19" s="52"/>
      <c r="AD19" s="52"/>
      <c r="AE19" s="52"/>
    </row>
    <row r="20" spans="1:31" x14ac:dyDescent="0.2">
      <c r="AC20" s="52"/>
      <c r="AD20" s="52"/>
      <c r="AE20" s="52"/>
    </row>
    <row r="21" spans="1:31" x14ac:dyDescent="0.2">
      <c r="AC21" s="52"/>
      <c r="AD21" s="52"/>
      <c r="AE21" s="52"/>
    </row>
    <row r="22" spans="1:31" x14ac:dyDescent="0.2">
      <c r="L22" s="59"/>
      <c r="AC22" s="52"/>
      <c r="AD22" s="52"/>
      <c r="AE22" s="52"/>
    </row>
    <row r="23" spans="1:31" x14ac:dyDescent="0.2">
      <c r="G23" s="61"/>
      <c r="AC23" s="52"/>
      <c r="AD23" s="52"/>
      <c r="AE23" s="52"/>
    </row>
    <row r="24" spans="1:31" x14ac:dyDescent="0.2">
      <c r="AC24" s="52"/>
      <c r="AD24" s="52"/>
      <c r="AE24" s="52"/>
    </row>
    <row r="25" spans="1:31" x14ac:dyDescent="0.2">
      <c r="E25" s="59"/>
    </row>
    <row r="29" spans="1:31" x14ac:dyDescent="0.2">
      <c r="N29" s="52" t="s">
        <v>0</v>
      </c>
    </row>
    <row r="30" spans="1:31" s="52" customFormat="1" x14ac:dyDescent="0.2">
      <c r="L30" s="59"/>
      <c r="AC30" s="58"/>
      <c r="AD30" s="58"/>
      <c r="AE30" s="58"/>
    </row>
    <row r="33" spans="1:31" x14ac:dyDescent="0.2">
      <c r="M33" s="53"/>
      <c r="N33" s="54"/>
    </row>
    <row r="35" spans="1:31" s="52" customFormat="1" x14ac:dyDescent="0.2">
      <c r="AC35" s="58"/>
      <c r="AD35" s="58"/>
      <c r="AE35" s="58"/>
    </row>
    <row r="36" spans="1:31" s="52" customFormat="1" x14ac:dyDescent="0.2">
      <c r="AC36" s="58"/>
      <c r="AD36" s="58"/>
      <c r="AE36" s="58"/>
    </row>
    <row r="37" spans="1:31" x14ac:dyDescent="0.2">
      <c r="A37" s="58"/>
      <c r="B37" s="58"/>
      <c r="C37" s="58"/>
      <c r="D37" s="58"/>
      <c r="E37" s="58"/>
      <c r="J37" s="62"/>
    </row>
    <row r="38" spans="1:31" s="52" customFormat="1" x14ac:dyDescent="0.2">
      <c r="AC38" s="58"/>
      <c r="AD38" s="58"/>
      <c r="AE38" s="58"/>
    </row>
    <row r="39" spans="1:31" x14ac:dyDescent="0.2">
      <c r="A39" s="58"/>
      <c r="B39" s="58"/>
      <c r="C39" s="58"/>
      <c r="D39" s="58"/>
      <c r="E39" s="58"/>
      <c r="N39" s="62"/>
    </row>
    <row r="42" spans="1:31" s="52" customFormat="1" x14ac:dyDescent="0.2">
      <c r="H42" s="63"/>
      <c r="I42" s="58"/>
      <c r="J42" s="64"/>
      <c r="K42" s="58"/>
      <c r="L42" s="58"/>
      <c r="M42" s="58"/>
      <c r="AC42" s="58"/>
      <c r="AD42" s="58"/>
      <c r="AE42" s="58"/>
    </row>
    <row r="43" spans="1:31" s="52" customFormat="1" x14ac:dyDescent="0.2">
      <c r="I43" s="58"/>
      <c r="J43" s="58"/>
      <c r="K43" s="58"/>
      <c r="L43" s="58"/>
      <c r="M43" s="58"/>
      <c r="AC43" s="58"/>
      <c r="AD43" s="58"/>
      <c r="AE43" s="58"/>
    </row>
    <row r="44" spans="1:31" s="52" customFormat="1" x14ac:dyDescent="0.2">
      <c r="I44" s="58"/>
      <c r="J44" s="58"/>
      <c r="K44" s="58"/>
      <c r="L44" s="58"/>
      <c r="M44" s="58"/>
      <c r="AC44" s="58"/>
      <c r="AD44" s="58"/>
      <c r="AE44" s="58"/>
    </row>
    <row r="45" spans="1:31" x14ac:dyDescent="0.2">
      <c r="A45" s="58"/>
      <c r="B45" s="58"/>
      <c r="C45" s="58"/>
      <c r="D45" s="58"/>
      <c r="E45" s="58"/>
      <c r="I45" s="65"/>
      <c r="J45" s="58"/>
      <c r="K45" s="58"/>
      <c r="L45" s="58"/>
    </row>
    <row r="46" spans="1:31" x14ac:dyDescent="0.2">
      <c r="B46" s="25" t="s">
        <v>3</v>
      </c>
    </row>
    <row r="47" spans="1:31" x14ac:dyDescent="0.2">
      <c r="B47" s="27" t="s">
        <v>45</v>
      </c>
    </row>
    <row r="48" spans="1:31" x14ac:dyDescent="0.2">
      <c r="B48" s="27" t="s">
        <v>49</v>
      </c>
    </row>
    <row r="49" spans="1:34" x14ac:dyDescent="0.2">
      <c r="B49" s="27" t="s">
        <v>48</v>
      </c>
    </row>
    <row r="50" spans="1:34" x14ac:dyDescent="0.2">
      <c r="B50" s="27" t="s">
        <v>50</v>
      </c>
    </row>
    <row r="51" spans="1:34" x14ac:dyDescent="0.2">
      <c r="B51" s="27" t="s">
        <v>16</v>
      </c>
    </row>
    <row r="52" spans="1:34" x14ac:dyDescent="0.2">
      <c r="B52" s="27" t="s">
        <v>41</v>
      </c>
    </row>
    <row r="53" spans="1:34" x14ac:dyDescent="0.2">
      <c r="B53" s="27" t="s">
        <v>43</v>
      </c>
    </row>
    <row r="54" spans="1:34" x14ac:dyDescent="0.2">
      <c r="A54" s="58"/>
      <c r="B54" s="27" t="s">
        <v>44</v>
      </c>
      <c r="T54" s="58"/>
      <c r="U54" s="58"/>
      <c r="V54" s="58"/>
      <c r="W54" s="58"/>
      <c r="X54" s="58"/>
      <c r="Y54" s="58"/>
      <c r="Z54" s="58"/>
      <c r="AA54" s="58"/>
      <c r="AB54" s="58"/>
    </row>
    <row r="55" spans="1:34" x14ac:dyDescent="0.2">
      <c r="A55" s="58"/>
      <c r="B55" s="27" t="s">
        <v>42</v>
      </c>
      <c r="T55" s="58"/>
      <c r="U55" s="58"/>
      <c r="V55" s="58"/>
      <c r="W55" s="58"/>
      <c r="X55" s="58"/>
      <c r="Y55" s="58"/>
      <c r="Z55" s="58"/>
      <c r="AA55" s="58"/>
      <c r="AB55" s="58"/>
    </row>
    <row r="56" spans="1:34" x14ac:dyDescent="0.2">
      <c r="A56" s="58"/>
      <c r="B56" s="27" t="s">
        <v>61</v>
      </c>
      <c r="T56" s="58"/>
      <c r="U56" s="58"/>
      <c r="V56" s="58"/>
      <c r="W56" s="58"/>
      <c r="X56" s="58"/>
      <c r="Y56" s="58"/>
      <c r="Z56" s="58"/>
      <c r="AA56" s="58"/>
      <c r="AB56" s="58"/>
    </row>
    <row r="57" spans="1:34" x14ac:dyDescent="0.2">
      <c r="A57" s="58"/>
      <c r="B57" s="27" t="s">
        <v>62</v>
      </c>
      <c r="T57" s="58"/>
      <c r="U57" s="58"/>
      <c r="V57" s="58"/>
      <c r="W57" s="58"/>
      <c r="X57" s="58"/>
      <c r="Y57" s="58"/>
      <c r="Z57" s="58"/>
      <c r="AA57" s="58"/>
      <c r="AB57" s="58"/>
    </row>
    <row r="58" spans="1:34" x14ac:dyDescent="0.2">
      <c r="A58" s="58"/>
      <c r="B58" s="27" t="s">
        <v>63</v>
      </c>
      <c r="T58" s="58"/>
      <c r="U58" s="58"/>
      <c r="V58" s="58"/>
      <c r="W58" s="58"/>
      <c r="X58" s="58"/>
      <c r="Y58" s="58"/>
      <c r="Z58" s="58"/>
      <c r="AA58" s="58"/>
      <c r="AB58" s="58"/>
    </row>
    <row r="59" spans="1:34" x14ac:dyDescent="0.2">
      <c r="A59" s="58"/>
      <c r="B59" s="27" t="s">
        <v>56</v>
      </c>
      <c r="T59" s="58"/>
      <c r="U59" s="58"/>
      <c r="V59" s="58"/>
      <c r="W59" s="58"/>
      <c r="X59" s="58"/>
      <c r="Y59" s="58"/>
      <c r="Z59" s="58"/>
      <c r="AA59" s="58"/>
      <c r="AB59" s="58"/>
    </row>
    <row r="60" spans="1:34" ht="15" x14ac:dyDescent="0.25">
      <c r="A60" s="58"/>
      <c r="B60" s="27" t="s">
        <v>57</v>
      </c>
      <c r="T60" s="58"/>
      <c r="U60" s="58"/>
      <c r="V60" s="58"/>
      <c r="W60" s="58"/>
      <c r="X60" s="58"/>
      <c r="Y60" s="58"/>
      <c r="Z60" s="15"/>
      <c r="AA60" s="15"/>
      <c r="AB60" s="15"/>
      <c r="AC60" s="17"/>
      <c r="AG60" s="52"/>
      <c r="AH60" s="66"/>
    </row>
    <row r="61" spans="1:34" ht="15" x14ac:dyDescent="0.25">
      <c r="A61" s="58"/>
      <c r="B61" s="27" t="s">
        <v>58</v>
      </c>
      <c r="T61" s="58"/>
      <c r="U61" s="58"/>
      <c r="V61" s="58"/>
      <c r="W61" s="58"/>
      <c r="X61" s="58"/>
      <c r="Y61" s="58"/>
      <c r="Z61" s="15"/>
      <c r="AA61" s="15"/>
      <c r="AB61" s="15"/>
      <c r="AC61" s="17"/>
      <c r="AG61" s="52"/>
      <c r="AH61" s="66"/>
    </row>
    <row r="62" spans="1:34" x14ac:dyDescent="0.2">
      <c r="A62" s="58"/>
      <c r="B62" s="27" t="s">
        <v>46</v>
      </c>
      <c r="T62" s="58"/>
      <c r="U62" s="58"/>
      <c r="V62" s="58"/>
      <c r="W62" s="58"/>
      <c r="X62" s="58"/>
      <c r="Y62" s="58"/>
      <c r="Z62" s="15"/>
      <c r="AA62" s="15"/>
      <c r="AB62" s="96"/>
      <c r="AC62" s="1"/>
      <c r="AG62" s="52"/>
      <c r="AH62" s="52"/>
    </row>
    <row r="63" spans="1:34" s="71" customFormat="1" x14ac:dyDescent="0.2">
      <c r="B63" s="27" t="s">
        <v>47</v>
      </c>
      <c r="C63" s="70"/>
      <c r="D63" s="70"/>
      <c r="E63" s="70"/>
      <c r="F63" s="70"/>
      <c r="G63" s="70"/>
      <c r="H63" s="70"/>
      <c r="I63" s="79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15"/>
      <c r="AA63" s="15"/>
      <c r="AB63" s="96"/>
      <c r="AC63" s="1"/>
    </row>
    <row r="64" spans="1:34" x14ac:dyDescent="0.2">
      <c r="A64" s="58"/>
      <c r="B64" s="55"/>
      <c r="T64" s="58"/>
      <c r="U64" s="58"/>
      <c r="V64" s="58"/>
      <c r="W64" s="58"/>
      <c r="X64" s="58"/>
      <c r="Y64" s="58"/>
      <c r="Z64" s="15"/>
      <c r="AA64" s="15"/>
      <c r="AB64" s="96"/>
      <c r="AC64" s="1"/>
    </row>
    <row r="65" spans="1:29" x14ac:dyDescent="0.2">
      <c r="A65" s="58"/>
      <c r="B65" s="55"/>
      <c r="T65" s="58"/>
      <c r="U65" s="58"/>
      <c r="V65" s="58"/>
      <c r="W65" s="58"/>
      <c r="X65" s="58"/>
      <c r="Y65" s="58"/>
      <c r="Z65" s="15"/>
      <c r="AA65" s="15"/>
      <c r="AB65" s="96"/>
      <c r="AC65" s="1"/>
    </row>
    <row r="66" spans="1:29" x14ac:dyDescent="0.2">
      <c r="A66" s="58"/>
      <c r="B66" s="55"/>
      <c r="T66" s="58"/>
      <c r="U66" s="58"/>
      <c r="V66" s="58"/>
      <c r="W66" s="58"/>
      <c r="X66" s="58"/>
      <c r="Y66" s="58"/>
      <c r="Z66" s="15"/>
      <c r="AA66" s="15"/>
      <c r="AB66" s="96"/>
      <c r="AC66" s="1"/>
    </row>
    <row r="67" spans="1:29" x14ac:dyDescent="0.2">
      <c r="A67" s="58"/>
      <c r="B67" s="55"/>
      <c r="T67" s="58"/>
      <c r="U67" s="58"/>
      <c r="V67" s="58"/>
      <c r="W67" s="58"/>
      <c r="X67" s="58"/>
      <c r="Y67" s="58"/>
      <c r="Z67" s="15"/>
      <c r="AA67" s="15"/>
      <c r="AB67" s="96"/>
      <c r="AC67" s="15"/>
    </row>
    <row r="68" spans="1:29" x14ac:dyDescent="0.2">
      <c r="A68" s="58"/>
      <c r="B68" s="55"/>
      <c r="T68" s="58"/>
      <c r="U68" s="58"/>
      <c r="V68" s="58"/>
      <c r="W68" s="58"/>
      <c r="X68" s="58"/>
      <c r="Y68" s="58"/>
      <c r="Z68" s="15"/>
      <c r="AA68" s="15"/>
      <c r="AB68" s="96"/>
      <c r="AC68" s="15"/>
    </row>
    <row r="69" spans="1:29" x14ac:dyDescent="0.2">
      <c r="A69" s="58"/>
      <c r="B69" s="56"/>
      <c r="T69" s="58"/>
      <c r="U69" s="58"/>
      <c r="V69" s="58"/>
      <c r="W69" s="58"/>
      <c r="X69" s="58"/>
      <c r="Y69" s="58"/>
      <c r="Z69" s="15"/>
      <c r="AA69" s="15"/>
      <c r="AB69" s="96"/>
      <c r="AC69" s="1"/>
    </row>
    <row r="70" spans="1:29" x14ac:dyDescent="0.2">
      <c r="A70" s="58"/>
      <c r="T70" s="58"/>
      <c r="U70" s="58"/>
      <c r="V70" s="58"/>
      <c r="W70" s="58"/>
      <c r="X70" s="58"/>
      <c r="Y70" s="58"/>
      <c r="Z70" s="15"/>
      <c r="AA70" s="15"/>
      <c r="AB70" s="96"/>
      <c r="AC70" s="1"/>
    </row>
    <row r="71" spans="1:29" x14ac:dyDescent="0.2">
      <c r="A71" s="58"/>
      <c r="T71" s="58"/>
      <c r="U71" s="58"/>
      <c r="V71" s="58"/>
      <c r="W71" s="58"/>
      <c r="X71" s="58"/>
      <c r="Y71" s="58"/>
      <c r="Z71" s="15"/>
      <c r="AA71" s="15"/>
      <c r="AB71" s="96"/>
      <c r="AC71" s="1"/>
    </row>
    <row r="72" spans="1:29" x14ac:dyDescent="0.2">
      <c r="A72" s="58"/>
      <c r="T72" s="58"/>
      <c r="U72" s="58"/>
      <c r="V72" s="58"/>
      <c r="W72" s="58"/>
      <c r="X72" s="58"/>
      <c r="Z72" s="58"/>
      <c r="AA72" s="58"/>
      <c r="AB72" s="58"/>
    </row>
    <row r="73" spans="1:29" x14ac:dyDescent="0.2">
      <c r="A73" s="58"/>
      <c r="T73" s="58"/>
      <c r="U73" s="58"/>
      <c r="V73" s="58"/>
      <c r="W73" s="58"/>
      <c r="X73" s="58"/>
      <c r="Z73" s="58"/>
      <c r="AA73" s="58"/>
      <c r="AB73" s="58"/>
    </row>
    <row r="74" spans="1:29" x14ac:dyDescent="0.2">
      <c r="A74" s="58"/>
      <c r="T74" s="58"/>
      <c r="U74" s="58"/>
      <c r="V74" s="58"/>
      <c r="W74" s="58"/>
      <c r="X74" s="58"/>
      <c r="Z74" s="58"/>
      <c r="AA74" s="58"/>
      <c r="AB74" s="58"/>
    </row>
    <row r="75" spans="1:29" x14ac:dyDescent="0.2">
      <c r="A75" s="58"/>
      <c r="T75" s="58"/>
      <c r="U75" s="58"/>
      <c r="V75" s="58"/>
      <c r="W75" s="58"/>
      <c r="X75" s="58"/>
      <c r="Z75" s="58"/>
      <c r="AA75" s="58"/>
      <c r="AB75" s="58"/>
    </row>
    <row r="76" spans="1:29" x14ac:dyDescent="0.2">
      <c r="A76" s="58"/>
      <c r="T76" s="58"/>
      <c r="U76" s="58"/>
      <c r="V76" s="58"/>
      <c r="W76" s="58"/>
      <c r="X76" s="58"/>
    </row>
    <row r="77" spans="1:29" x14ac:dyDescent="0.2">
      <c r="A77" s="58"/>
      <c r="T77" s="58"/>
      <c r="U77" s="58"/>
      <c r="V77" s="58"/>
      <c r="W77" s="58"/>
      <c r="X77" s="58"/>
    </row>
    <row r="78" spans="1:29" x14ac:dyDescent="0.2">
      <c r="A78" s="58"/>
      <c r="T78" s="58"/>
      <c r="U78" s="58"/>
      <c r="V78" s="58"/>
      <c r="W78" s="58"/>
      <c r="X78" s="58"/>
    </row>
    <row r="79" spans="1:29" x14ac:dyDescent="0.2">
      <c r="A79" s="58"/>
      <c r="T79" s="58"/>
      <c r="U79" s="58"/>
      <c r="V79" s="58"/>
      <c r="W79" s="58"/>
      <c r="X79" s="58"/>
    </row>
  </sheetData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AG74"/>
  <sheetViews>
    <sheetView showGridLines="0" topLeftCell="A28" zoomScale="70" zoomScaleNormal="70" workbookViewId="0">
      <selection activeCell="B57" sqref="B57"/>
    </sheetView>
  </sheetViews>
  <sheetFormatPr baseColWidth="10" defaultColWidth="11.42578125" defaultRowHeight="12.75" x14ac:dyDescent="0.2"/>
  <cols>
    <col min="1" max="1" width="1.85546875" style="15" customWidth="1"/>
    <col min="2" max="2" width="17" style="15" customWidth="1"/>
    <col min="3" max="3" width="9.85546875" style="15" customWidth="1"/>
    <col min="4" max="4" width="6.5703125" style="15" customWidth="1"/>
    <col min="5" max="6" width="8.85546875" style="15" customWidth="1"/>
    <col min="7" max="7" width="16" style="15" customWidth="1"/>
    <col min="8" max="22" width="8.85546875" style="15" customWidth="1"/>
    <col min="23" max="23" width="12.42578125" style="15" customWidth="1"/>
    <col min="24" max="24" width="5" style="15" customWidth="1"/>
    <col min="25" max="25" width="10.28515625" style="15" customWidth="1"/>
    <col min="26" max="27" width="8.85546875" style="15" customWidth="1"/>
    <col min="28" max="29" width="8.85546875" style="17" customWidth="1"/>
    <col min="30" max="30" width="11.42578125" style="17"/>
    <col min="31" max="31" width="6.7109375" style="17" customWidth="1"/>
    <col min="32" max="32" width="13" style="17" customWidth="1"/>
    <col min="33" max="33" width="12.140625" style="17" bestFit="1" customWidth="1"/>
    <col min="34" max="16384" width="11.42578125" style="17"/>
  </cols>
  <sheetData>
    <row r="3" spans="1:33" s="90" customFormat="1" ht="30" x14ac:dyDescent="0.4">
      <c r="A3" s="88"/>
      <c r="B3" s="89" t="s">
        <v>27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11"/>
      <c r="AA3" s="111"/>
      <c r="AB3" s="111"/>
      <c r="AC3" s="111"/>
    </row>
    <row r="4" spans="1:33" ht="20.25" x14ac:dyDescent="0.3">
      <c r="A4" s="17"/>
      <c r="B4" s="17"/>
      <c r="C4" s="17"/>
      <c r="D4" s="17"/>
      <c r="E4" s="16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33" x14ac:dyDescent="0.2">
      <c r="AB5" s="15"/>
    </row>
    <row r="6" spans="1:33" x14ac:dyDescent="0.2">
      <c r="AB6" s="15"/>
    </row>
    <row r="7" spans="1:33" x14ac:dyDescent="0.2">
      <c r="AB7" s="15"/>
    </row>
    <row r="8" spans="1:33" x14ac:dyDescent="0.2">
      <c r="AB8" s="15"/>
    </row>
    <row r="11" spans="1:33" x14ac:dyDescent="0.2">
      <c r="A11" s="17"/>
      <c r="L11" s="20"/>
    </row>
    <row r="12" spans="1:33" x14ac:dyDescent="0.2">
      <c r="A12" s="17"/>
      <c r="L12" s="20"/>
      <c r="M12" s="21"/>
    </row>
    <row r="13" spans="1:33" x14ac:dyDescent="0.2">
      <c r="A13" s="17"/>
      <c r="L13" s="20"/>
    </row>
    <row r="15" spans="1:33" x14ac:dyDescent="0.2">
      <c r="A15" s="17"/>
      <c r="AD15" s="91"/>
    </row>
    <row r="16" spans="1:33" x14ac:dyDescent="0.2">
      <c r="A16" s="17"/>
      <c r="AB16" s="15"/>
      <c r="AC16" s="15"/>
      <c r="AD16" s="15"/>
      <c r="AE16" s="15"/>
      <c r="AF16" s="15"/>
      <c r="AG16" s="15"/>
    </row>
    <row r="17" spans="1:33" x14ac:dyDescent="0.2">
      <c r="A17" s="17"/>
      <c r="AB17" s="15"/>
      <c r="AC17" s="15"/>
      <c r="AD17" s="15"/>
      <c r="AE17" s="15"/>
      <c r="AF17" s="15"/>
      <c r="AG17" s="15"/>
    </row>
    <row r="18" spans="1:33" x14ac:dyDescent="0.2">
      <c r="A18" s="17"/>
      <c r="B18" s="19"/>
      <c r="C18" s="19"/>
      <c r="E18" s="19"/>
      <c r="R18" s="92"/>
      <c r="AB18" s="15"/>
      <c r="AC18" s="15"/>
      <c r="AD18" s="15"/>
      <c r="AE18" s="15"/>
      <c r="AF18" s="15"/>
      <c r="AG18" s="15"/>
    </row>
    <row r="19" spans="1:33" x14ac:dyDescent="0.2">
      <c r="A19" s="17"/>
      <c r="I19" s="20"/>
      <c r="O19" s="20"/>
      <c r="AB19" s="15"/>
      <c r="AC19" s="15"/>
      <c r="AD19" s="15"/>
      <c r="AE19" s="15"/>
      <c r="AF19" s="15"/>
      <c r="AG19" s="15"/>
    </row>
    <row r="20" spans="1:33" x14ac:dyDescent="0.2">
      <c r="R20" s="19"/>
      <c r="AB20" s="15"/>
      <c r="AC20" s="19"/>
      <c r="AD20" s="15"/>
      <c r="AE20" s="15"/>
      <c r="AF20" s="15"/>
      <c r="AG20" s="19"/>
    </row>
    <row r="21" spans="1:33" x14ac:dyDescent="0.2">
      <c r="AB21" s="15"/>
      <c r="AC21" s="15"/>
      <c r="AD21" s="15"/>
    </row>
    <row r="22" spans="1:33" x14ac:dyDescent="0.2">
      <c r="L22" s="18"/>
      <c r="AB22" s="15"/>
      <c r="AC22" s="15"/>
      <c r="AD22" s="15"/>
    </row>
    <row r="23" spans="1:33" x14ac:dyDescent="0.2">
      <c r="G23" s="24"/>
      <c r="AB23" s="15"/>
      <c r="AC23" s="15"/>
      <c r="AD23" s="15"/>
    </row>
    <row r="24" spans="1:33" x14ac:dyDescent="0.2">
      <c r="AB24" s="15"/>
      <c r="AC24" s="15"/>
      <c r="AD24" s="15"/>
    </row>
    <row r="25" spans="1:33" x14ac:dyDescent="0.2">
      <c r="E25" s="18"/>
    </row>
    <row r="26" spans="1:33" x14ac:dyDescent="0.2">
      <c r="D26" s="95"/>
    </row>
    <row r="29" spans="1:33" x14ac:dyDescent="0.2">
      <c r="N29" s="67" t="s">
        <v>0</v>
      </c>
    </row>
    <row r="30" spans="1:33" s="15" customFormat="1" x14ac:dyDescent="0.2">
      <c r="L30" s="18"/>
      <c r="AB30" s="17"/>
      <c r="AC30" s="17"/>
      <c r="AD30" s="17"/>
    </row>
    <row r="34" spans="1:30" x14ac:dyDescent="0.2">
      <c r="J34" s="93"/>
      <c r="O34" s="93"/>
    </row>
    <row r="35" spans="1:30" s="15" customFormat="1" x14ac:dyDescent="0.2">
      <c r="A35" s="19"/>
      <c r="B35" s="19"/>
      <c r="C35" s="19"/>
      <c r="D35" s="19"/>
      <c r="F35" s="19"/>
      <c r="AB35" s="17"/>
      <c r="AC35" s="17"/>
      <c r="AD35" s="17"/>
    </row>
    <row r="36" spans="1:30" s="15" customFormat="1" x14ac:dyDescent="0.2">
      <c r="F36" s="19"/>
      <c r="AB36" s="17"/>
      <c r="AC36" s="17"/>
      <c r="AD36" s="17"/>
    </row>
    <row r="37" spans="1:30" x14ac:dyDescent="0.2">
      <c r="A37" s="17"/>
      <c r="H37" s="93"/>
      <c r="J37" s="17"/>
    </row>
    <row r="38" spans="1:30" s="15" customFormat="1" x14ac:dyDescent="0.2">
      <c r="L38" s="19"/>
      <c r="AB38" s="17"/>
      <c r="AC38" s="17"/>
      <c r="AD38" s="17"/>
    </row>
    <row r="39" spans="1:30" x14ac:dyDescent="0.2">
      <c r="A39" s="17"/>
      <c r="N39" s="94"/>
    </row>
    <row r="41" spans="1:30" x14ac:dyDescent="0.2">
      <c r="J41" s="93"/>
    </row>
    <row r="42" spans="1:30" s="15" customFormat="1" x14ac:dyDescent="0.2">
      <c r="H42" s="69"/>
      <c r="I42" s="17"/>
      <c r="K42" s="17"/>
      <c r="L42" s="17"/>
      <c r="M42" s="17"/>
      <c r="AB42" s="17"/>
      <c r="AC42" s="17"/>
      <c r="AD42" s="17"/>
    </row>
    <row r="43" spans="1:30" s="15" customFormat="1" x14ac:dyDescent="0.2">
      <c r="I43" s="17"/>
      <c r="J43" s="17"/>
      <c r="K43" s="17"/>
      <c r="L43" s="17"/>
      <c r="M43" s="17"/>
      <c r="AB43" s="17"/>
      <c r="AC43" s="17"/>
      <c r="AD43" s="17"/>
    </row>
    <row r="44" spans="1:30" s="15" customFormat="1" x14ac:dyDescent="0.2">
      <c r="I44" s="17"/>
      <c r="J44" s="17"/>
      <c r="K44" s="17"/>
      <c r="L44" s="17"/>
      <c r="M44" s="17"/>
      <c r="AB44" s="17"/>
      <c r="AC44" s="17"/>
      <c r="AD44" s="17"/>
    </row>
    <row r="45" spans="1:30" x14ac:dyDescent="0.2">
      <c r="A45" s="17"/>
      <c r="B45" s="25" t="s">
        <v>3</v>
      </c>
      <c r="I45" s="26"/>
      <c r="J45" s="17"/>
      <c r="K45" s="17"/>
      <c r="L45" s="17"/>
    </row>
    <row r="46" spans="1:30" x14ac:dyDescent="0.2">
      <c r="A46" s="17"/>
      <c r="B46" s="27" t="s">
        <v>45</v>
      </c>
      <c r="J46" s="27"/>
    </row>
    <row r="47" spans="1:30" x14ac:dyDescent="0.2">
      <c r="A47" s="17"/>
      <c r="B47" s="27" t="s">
        <v>49</v>
      </c>
      <c r="J47" s="27"/>
    </row>
    <row r="48" spans="1:30" x14ac:dyDescent="0.2">
      <c r="A48" s="17"/>
      <c r="B48" s="27" t="s">
        <v>48</v>
      </c>
      <c r="J48" s="27"/>
    </row>
    <row r="49" spans="1:33" x14ac:dyDescent="0.2">
      <c r="A49" s="17"/>
      <c r="B49" s="27" t="s">
        <v>50</v>
      </c>
      <c r="J49" s="27"/>
    </row>
    <row r="50" spans="1:33" x14ac:dyDescent="0.2">
      <c r="A50" s="17"/>
      <c r="B50" s="27" t="s">
        <v>16</v>
      </c>
      <c r="J50" s="27"/>
    </row>
    <row r="51" spans="1:33" x14ac:dyDescent="0.2">
      <c r="A51" s="17"/>
      <c r="B51" s="27" t="s">
        <v>41</v>
      </c>
      <c r="J51" s="27"/>
    </row>
    <row r="52" spans="1:33" x14ac:dyDescent="0.2">
      <c r="A52" s="17"/>
      <c r="B52" s="27" t="s">
        <v>43</v>
      </c>
      <c r="J52" s="27"/>
    </row>
    <row r="53" spans="1:33" x14ac:dyDescent="0.2">
      <c r="A53" s="17"/>
      <c r="B53" s="27" t="s">
        <v>44</v>
      </c>
      <c r="J53" s="27"/>
    </row>
    <row r="54" spans="1:33" x14ac:dyDescent="0.2">
      <c r="A54" s="17"/>
      <c r="B54" s="27" t="s">
        <v>42</v>
      </c>
      <c r="J54" s="27"/>
    </row>
    <row r="55" spans="1:33" x14ac:dyDescent="0.2">
      <c r="A55" s="17"/>
      <c r="B55" s="27" t="s">
        <v>61</v>
      </c>
      <c r="S55" s="17"/>
      <c r="T55" s="17"/>
      <c r="U55" s="17"/>
      <c r="V55" s="17"/>
      <c r="W55" s="17"/>
      <c r="X55" s="17"/>
      <c r="Y55" s="17"/>
      <c r="Z55" s="17"/>
      <c r="AA55" s="17"/>
    </row>
    <row r="56" spans="1:33" x14ac:dyDescent="0.2">
      <c r="A56" s="17"/>
      <c r="B56" s="27" t="s">
        <v>62</v>
      </c>
      <c r="S56" s="17"/>
      <c r="T56" s="17"/>
      <c r="U56" s="17"/>
      <c r="V56" s="17"/>
      <c r="W56" s="17"/>
      <c r="X56" s="17"/>
      <c r="Y56" s="17"/>
      <c r="Z56" s="17"/>
      <c r="AA56" s="17"/>
    </row>
    <row r="57" spans="1:33" x14ac:dyDescent="0.2">
      <c r="A57" s="17"/>
      <c r="B57" s="27" t="s">
        <v>63</v>
      </c>
      <c r="S57" s="17"/>
      <c r="T57" s="17"/>
      <c r="U57" s="17"/>
      <c r="V57" s="17"/>
      <c r="W57" s="17"/>
      <c r="X57" s="17"/>
      <c r="Y57" s="17"/>
      <c r="Z57" s="17"/>
      <c r="AA57" s="17"/>
    </row>
    <row r="58" spans="1:33" x14ac:dyDescent="0.2">
      <c r="A58" s="17"/>
      <c r="B58" s="27" t="s">
        <v>56</v>
      </c>
      <c r="S58" s="17"/>
      <c r="T58" s="17"/>
      <c r="U58" s="17"/>
      <c r="V58" s="17"/>
      <c r="W58" s="17"/>
      <c r="X58" s="17"/>
      <c r="Y58" s="17"/>
      <c r="Z58" s="17"/>
      <c r="AA58" s="17"/>
    </row>
    <row r="59" spans="1:33" x14ac:dyDescent="0.2">
      <c r="A59" s="17"/>
      <c r="B59" s="27" t="s">
        <v>57</v>
      </c>
      <c r="S59" s="17"/>
      <c r="T59" s="17"/>
      <c r="U59" s="17"/>
      <c r="V59" s="17"/>
      <c r="W59" s="17"/>
      <c r="X59" s="17"/>
      <c r="Y59" s="17"/>
      <c r="Z59" s="17"/>
      <c r="AA59" s="17"/>
    </row>
    <row r="60" spans="1:33" x14ac:dyDescent="0.2">
      <c r="A60" s="17"/>
      <c r="B60" s="27" t="s">
        <v>58</v>
      </c>
      <c r="S60" s="17"/>
      <c r="T60" s="17"/>
      <c r="U60" s="17"/>
      <c r="V60" s="17"/>
      <c r="W60" s="17"/>
      <c r="X60" s="17"/>
      <c r="Y60" s="17"/>
      <c r="Z60" s="17"/>
      <c r="AA60" s="17"/>
    </row>
    <row r="61" spans="1:33" ht="15" x14ac:dyDescent="0.25">
      <c r="A61" s="17"/>
      <c r="B61" s="27" t="s">
        <v>46</v>
      </c>
      <c r="S61" s="17"/>
      <c r="T61" s="17"/>
      <c r="U61" s="17"/>
      <c r="V61" s="17"/>
      <c r="W61" s="17"/>
      <c r="X61" s="17"/>
      <c r="Y61" s="17"/>
      <c r="Z61" s="17"/>
      <c r="AA61" s="17"/>
      <c r="AF61" s="15"/>
      <c r="AG61" s="29"/>
    </row>
    <row r="62" spans="1:33" ht="15" x14ac:dyDescent="0.25">
      <c r="A62" s="17"/>
      <c r="B62" s="27" t="s">
        <v>47</v>
      </c>
      <c r="S62" s="17"/>
      <c r="T62" s="17"/>
      <c r="U62" s="17"/>
      <c r="V62" s="17"/>
      <c r="W62" s="17"/>
      <c r="X62" s="17"/>
      <c r="AF62" s="15"/>
      <c r="AG62" s="29"/>
    </row>
    <row r="63" spans="1:33" x14ac:dyDescent="0.2">
      <c r="A63" s="17"/>
      <c r="B63" s="27" t="s">
        <v>51</v>
      </c>
      <c r="S63" s="17"/>
      <c r="T63" s="17"/>
      <c r="U63" s="17"/>
      <c r="V63" s="17"/>
      <c r="W63" s="17"/>
      <c r="X63" s="17"/>
      <c r="AF63" s="15"/>
      <c r="AG63" s="15"/>
    </row>
    <row r="64" spans="1:33" x14ac:dyDescent="0.2">
      <c r="A64" s="17"/>
      <c r="B64" s="55"/>
      <c r="S64" s="17"/>
      <c r="T64" s="17"/>
      <c r="U64" s="17"/>
      <c r="V64" s="17"/>
      <c r="W64" s="17"/>
      <c r="X64" s="17"/>
      <c r="AA64" s="96"/>
      <c r="AB64" s="1"/>
    </row>
    <row r="65" spans="1:28" x14ac:dyDescent="0.2">
      <c r="A65" s="17"/>
      <c r="B65" s="55"/>
      <c r="S65" s="17"/>
      <c r="T65" s="17"/>
      <c r="U65" s="17"/>
      <c r="V65" s="17"/>
      <c r="W65" s="17"/>
      <c r="X65" s="17"/>
      <c r="AA65" s="96"/>
      <c r="AB65" s="1"/>
    </row>
    <row r="66" spans="1:28" x14ac:dyDescent="0.2">
      <c r="A66" s="17"/>
      <c r="B66" s="55"/>
      <c r="S66" s="17"/>
      <c r="T66" s="17"/>
      <c r="U66" s="17"/>
      <c r="V66" s="17"/>
      <c r="W66" s="17"/>
      <c r="X66" s="17"/>
      <c r="AA66" s="96"/>
      <c r="AB66" s="1"/>
    </row>
    <row r="67" spans="1:28" x14ac:dyDescent="0.2">
      <c r="A67" s="17"/>
      <c r="B67" s="55"/>
      <c r="S67" s="17"/>
      <c r="T67" s="17"/>
      <c r="U67" s="17"/>
      <c r="V67" s="17"/>
      <c r="W67" s="17"/>
      <c r="X67" s="17"/>
      <c r="AA67" s="96"/>
      <c r="AB67" s="1"/>
    </row>
    <row r="68" spans="1:28" x14ac:dyDescent="0.2">
      <c r="A68" s="17"/>
      <c r="B68" s="55"/>
      <c r="S68" s="17"/>
      <c r="T68" s="17"/>
      <c r="U68" s="17"/>
      <c r="V68" s="17"/>
      <c r="W68" s="17"/>
      <c r="X68" s="17"/>
      <c r="AA68" s="96"/>
      <c r="AB68" s="1"/>
    </row>
    <row r="69" spans="1:28" x14ac:dyDescent="0.2">
      <c r="A69" s="17"/>
      <c r="B69" s="5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AA69" s="96"/>
      <c r="AB69" s="15"/>
    </row>
    <row r="70" spans="1:28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AA70" s="96"/>
      <c r="AB70" s="15"/>
    </row>
    <row r="71" spans="1:28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AA71" s="96"/>
      <c r="AB71" s="1"/>
    </row>
    <row r="72" spans="1:2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AA72" s="96"/>
      <c r="AB72" s="1"/>
    </row>
    <row r="73" spans="1:28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AA73" s="96"/>
      <c r="AB73" s="1"/>
    </row>
    <row r="74" spans="1:28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</sheetData>
  <printOptions horizont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1711DDEAE0640955BE5449D4B1365" ma:contentTypeVersion="13" ma:contentTypeDescription="Create a new document." ma:contentTypeScope="" ma:versionID="c3fbae08b50a8d6a07a3a0ead9f5751c">
  <xsd:schema xmlns:xsd="http://www.w3.org/2001/XMLSchema" xmlns:xs="http://www.w3.org/2001/XMLSchema" xmlns:p="http://schemas.microsoft.com/office/2006/metadata/properties" xmlns:ns3="06a52393-1b48-40c5-b08e-79217a0fdd6c" xmlns:ns4="0a31845a-29fc-4a63-afb1-90dc83ba5e11" targetNamespace="http://schemas.microsoft.com/office/2006/metadata/properties" ma:root="true" ma:fieldsID="8879f126d94c10f2bc8f3bca7768cc8e" ns3:_="" ns4:_="">
    <xsd:import namespace="06a52393-1b48-40c5-b08e-79217a0fdd6c"/>
    <xsd:import namespace="0a31845a-29fc-4a63-afb1-90dc83ba5e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52393-1b48-40c5-b08e-79217a0fdd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1845a-29fc-4a63-afb1-90dc83ba5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A36AD5-EA43-49D7-A4B3-D24AE29143BA}">
  <ds:schemaRefs>
    <ds:schemaRef ds:uri="0a31845a-29fc-4a63-afb1-90dc83ba5e11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6a52393-1b48-40c5-b08e-79217a0fdd6c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30C3D5-BC5C-4553-A9CF-144EA5CDD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DDF87-24B8-4E8F-8C23-3BE9293AD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52393-1b48-40c5-b08e-79217a0fdd6c"/>
    <ds:schemaRef ds:uri="0a31845a-29fc-4a63-afb1-90dc83ba5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2006</vt:lpstr>
      <vt:lpstr>Oct 2007 </vt:lpstr>
      <vt:lpstr>Mayo 2011</vt:lpstr>
      <vt:lpstr>Enero 2013</vt:lpstr>
      <vt:lpstr>Marzo 2013</vt:lpstr>
      <vt:lpstr>Abril 2013</vt:lpstr>
      <vt:lpstr>Junio 2013</vt:lpstr>
      <vt:lpstr>Dic 2013</vt:lpstr>
      <vt:lpstr>DIC 2014</vt:lpstr>
      <vt:lpstr>Dic 2015</vt:lpstr>
      <vt:lpstr>Sep 2016</vt:lpstr>
      <vt:lpstr>Dic 2016</vt:lpstr>
      <vt:lpstr>Feb 2017</vt:lpstr>
      <vt:lpstr>Jun 2018</vt:lpstr>
      <vt:lpstr>Septiembre-19 Contabilidad</vt:lpstr>
      <vt:lpstr>Junio 2019</vt:lpstr>
      <vt:lpstr>Hoja2</vt:lpstr>
      <vt:lpstr>Septiembre-19</vt:lpstr>
      <vt:lpstr>Malla Estructura Corporativa</vt:lpstr>
      <vt:lpstr>Feb-19</vt:lpstr>
      <vt:lpstr>Hoja4</vt:lpstr>
      <vt:lpstr>'2006'!Área_de_impresión</vt:lpstr>
      <vt:lpstr>'Abril 2013'!Área_de_impresión</vt:lpstr>
      <vt:lpstr>'Dic 2013'!Área_de_impresión</vt:lpstr>
      <vt:lpstr>'DIC 2014'!Área_de_impresión</vt:lpstr>
      <vt:lpstr>'Dic 2015'!Área_de_impresión</vt:lpstr>
      <vt:lpstr>'Dic 2016'!Área_de_impresión</vt:lpstr>
      <vt:lpstr>'Enero 2013'!Área_de_impresión</vt:lpstr>
      <vt:lpstr>'Feb 2017'!Área_de_impresión</vt:lpstr>
      <vt:lpstr>'Feb-19'!Área_de_impresión</vt:lpstr>
      <vt:lpstr>Hoja2!Área_de_impresión</vt:lpstr>
      <vt:lpstr>'Jun 2018'!Área_de_impresión</vt:lpstr>
      <vt:lpstr>'Junio 2013'!Área_de_impresión</vt:lpstr>
      <vt:lpstr>'Junio 2019'!Área_de_impresión</vt:lpstr>
      <vt:lpstr>'Marzo 2013'!Área_de_impresión</vt:lpstr>
      <vt:lpstr>'Mayo 2011'!Área_de_impresión</vt:lpstr>
      <vt:lpstr>'Oct 2007 '!Área_de_impresión</vt:lpstr>
      <vt:lpstr>'Sep 2016'!Área_de_impresión</vt:lpstr>
      <vt:lpstr>'Septiembre-19'!Área_de_impresión</vt:lpstr>
      <vt:lpstr>'Septiembre-19 Contabilidad'!Área_de_impresión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Figueroa Ruiz</dc:creator>
  <cp:lastModifiedBy>Ramila Pinochet, Nicolas Francisco</cp:lastModifiedBy>
  <cp:lastPrinted>2020-02-05T16:10:57Z</cp:lastPrinted>
  <dcterms:created xsi:type="dcterms:W3CDTF">2017-11-13T19:10:48Z</dcterms:created>
  <dcterms:modified xsi:type="dcterms:W3CDTF">2020-06-24T20:54:23Z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0x0101006DC1711DDEAE0640955BE5449D4B1365</vt:lpwstr>
  </property>
</Properties>
</file>